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Общая\Отчеты\собираемость\2017\"/>
    </mc:Choice>
  </mc:AlternateContent>
  <bookViews>
    <workbookView xWindow="0" yWindow="0" windowWidth="11400" windowHeight="589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C36" i="1" l="1"/>
  <c r="D36" i="1"/>
  <c r="E31" i="1" l="1"/>
  <c r="E26" i="1"/>
  <c r="E6" i="1"/>
  <c r="E24" i="1"/>
  <c r="E19" i="1"/>
  <c r="E34" i="1"/>
  <c r="E10" i="1"/>
  <c r="E25" i="1"/>
  <c r="E33" i="1"/>
  <c r="E21" i="1"/>
  <c r="E9" i="1"/>
  <c r="E32" i="1"/>
  <c r="E16" i="1"/>
  <c r="E35" i="1"/>
  <c r="E12" i="1"/>
  <c r="E30" i="1"/>
  <c r="E28" i="1"/>
  <c r="E29" i="1"/>
  <c r="E14" i="1"/>
  <c r="E22" i="1"/>
  <c r="E18" i="1"/>
  <c r="E8" i="1"/>
  <c r="E7" i="1"/>
  <c r="E15" i="1"/>
  <c r="E20" i="1"/>
  <c r="E27" i="1"/>
  <c r="E13" i="1"/>
  <c r="E23" i="1"/>
  <c r="E11" i="1"/>
  <c r="E17" i="1"/>
  <c r="E36" i="1" l="1"/>
  <c r="F28" i="1"/>
  <c r="F24" i="1"/>
  <c r="F20" i="1"/>
  <c r="F15" i="1"/>
  <c r="F21" i="1"/>
  <c r="F31" i="1"/>
  <c r="F17" i="1"/>
  <c r="F9" i="1"/>
  <c r="F25" i="1"/>
  <c r="F22" i="1"/>
  <c r="F23" i="1"/>
  <c r="F34" i="1"/>
  <c r="F35" i="1"/>
  <c r="F26" i="1"/>
  <c r="F19" i="1"/>
  <c r="F13" i="1"/>
  <c r="F29" i="1"/>
  <c r="F6" i="1"/>
  <c r="F16" i="1"/>
  <c r="F33" i="1"/>
  <c r="F30" i="1"/>
  <c r="F11" i="1"/>
  <c r="F32" i="1"/>
  <c r="F27" i="1"/>
  <c r="F12" i="1"/>
  <c r="F10" i="1"/>
  <c r="F8" i="1"/>
  <c r="F14" i="1"/>
  <c r="F18" i="1"/>
  <c r="F7" i="1"/>
  <c r="F36" i="1" l="1"/>
</calcChain>
</file>

<file path=xl/sharedStrings.xml><?xml version="1.0" encoding="utf-8"?>
<sst xmlns="http://schemas.openxmlformats.org/spreadsheetml/2006/main" count="42" uniqueCount="42">
  <si>
    <t>Алнашский район</t>
  </si>
  <si>
    <t>Балезинский район</t>
  </si>
  <si>
    <t>Вавожский район</t>
  </si>
  <si>
    <t>Воткинск</t>
  </si>
  <si>
    <t>Воткинский район</t>
  </si>
  <si>
    <t>Глазов</t>
  </si>
  <si>
    <t>Глазовский район</t>
  </si>
  <si>
    <t>Граховский район</t>
  </si>
  <si>
    <t>Дебесский район</t>
  </si>
  <si>
    <t>Завьяловский район</t>
  </si>
  <si>
    <t>Игринский район</t>
  </si>
  <si>
    <t>Ижевск</t>
  </si>
  <si>
    <t>Камбарский район</t>
  </si>
  <si>
    <t>Каракулинский район</t>
  </si>
  <si>
    <t>Кезский район</t>
  </si>
  <si>
    <t>Кизнерский район</t>
  </si>
  <si>
    <t>Киясовский район</t>
  </si>
  <si>
    <t>Красногорский район</t>
  </si>
  <si>
    <t>Малопургинский район</t>
  </si>
  <si>
    <t>Можга</t>
  </si>
  <si>
    <t>Можгинский район</t>
  </si>
  <si>
    <t>Сарапул</t>
  </si>
  <si>
    <t>Сарапульский район</t>
  </si>
  <si>
    <t>Селтинский район</t>
  </si>
  <si>
    <t>Сюмсинский район</t>
  </si>
  <si>
    <t>Увинский район</t>
  </si>
  <si>
    <t>Шарканский район</t>
  </si>
  <si>
    <t>Юкаменский район</t>
  </si>
  <si>
    <t>Якшур-Бодьинский район</t>
  </si>
  <si>
    <t>Ярский район</t>
  </si>
  <si>
    <t>Итого</t>
  </si>
  <si>
    <t>ОТЧЕТ</t>
  </si>
  <si>
    <t>о поступлении взносов на капитальный ремонт МКД</t>
  </si>
  <si>
    <t>№ п/п</t>
  </si>
  <si>
    <t>Общие счета</t>
  </si>
  <si>
    <t>Начислено</t>
  </si>
  <si>
    <t>Оплачено</t>
  </si>
  <si>
    <t>Остаток</t>
  </si>
  <si>
    <t>Оплачено в %</t>
  </si>
  <si>
    <t>Кол-во МКД</t>
  </si>
  <si>
    <t xml:space="preserve"> S помещений, кв.м.</t>
  </si>
  <si>
    <t>на 01 октября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</si>
</sst>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24"/>
      <name val="Arial"/>
      <family val="2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4" fillId="0" borderId="16" xfId="0" applyNumberFormat="1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/>
    </xf>
    <xf numFmtId="3" fontId="3" fillId="0" borderId="7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4" fillId="0" borderId="0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40"/>
  <sheetViews>
    <sheetView tabSelected="1" workbookViewId="0">
      <selection activeCell="B5" sqref="B5:F35"/>
    </sheetView>
  </sheetViews>
  <sheetFormatPr defaultColWidth="10.6640625" defaultRowHeight="12" outlineLevelRow="1" x14ac:dyDescent="0.2"/>
  <cols>
    <col min="1" max="1" width="9.33203125" style="2" customWidth="1"/>
    <col min="2" max="2" width="33.5" style="1" customWidth="1"/>
    <col min="3" max="4" width="18.1640625" style="1" customWidth="1"/>
    <col min="5" max="5" width="17.6640625" customWidth="1"/>
    <col min="6" max="6" width="22" customWidth="1"/>
    <col min="7" max="7" width="15" hidden="1" customWidth="1"/>
    <col min="8" max="8" width="22" hidden="1" customWidth="1"/>
    <col min="9" max="9" width="14.83203125" customWidth="1"/>
  </cols>
  <sheetData>
    <row r="1" spans="1:9" ht="12.75" x14ac:dyDescent="0.2">
      <c r="A1" s="35" t="s">
        <v>31</v>
      </c>
      <c r="B1" s="35"/>
      <c r="C1" s="35"/>
      <c r="D1" s="35"/>
      <c r="E1" s="35"/>
      <c r="F1" s="35"/>
      <c r="G1" s="3"/>
      <c r="H1" s="3"/>
      <c r="I1" s="3"/>
    </row>
    <row r="2" spans="1:9" ht="12.75" x14ac:dyDescent="0.2">
      <c r="A2" s="35" t="s">
        <v>32</v>
      </c>
      <c r="B2" s="35"/>
      <c r="C2" s="35"/>
      <c r="D2" s="35"/>
      <c r="E2" s="35"/>
      <c r="F2" s="35"/>
      <c r="G2" s="3"/>
      <c r="H2" s="3"/>
      <c r="I2" s="3"/>
    </row>
    <row r="3" spans="1:9" ht="12.75" x14ac:dyDescent="0.2">
      <c r="A3" s="35" t="s">
        <v>41</v>
      </c>
      <c r="B3" s="35"/>
      <c r="C3" s="35"/>
      <c r="D3" s="35"/>
      <c r="E3" s="35"/>
      <c r="F3" s="35"/>
      <c r="G3" s="3"/>
      <c r="H3" s="3"/>
      <c r="I3" s="3"/>
    </row>
    <row r="4" spans="1:9" ht="13.5" thickBot="1" x14ac:dyDescent="0.25">
      <c r="A4" s="4"/>
      <c r="B4" s="5"/>
      <c r="C4" s="5"/>
      <c r="D4" s="5"/>
      <c r="E4" s="5"/>
      <c r="F4" s="3"/>
      <c r="G4" s="3"/>
      <c r="H4" s="3"/>
      <c r="I4" s="3"/>
    </row>
    <row r="5" spans="1:9" ht="19.5" customHeight="1" thickBot="1" x14ac:dyDescent="0.25">
      <c r="A5" s="6" t="s">
        <v>33</v>
      </c>
      <c r="B5" s="7" t="s">
        <v>34</v>
      </c>
      <c r="C5" s="7" t="s">
        <v>35</v>
      </c>
      <c r="D5" s="7" t="s">
        <v>36</v>
      </c>
      <c r="E5" s="7" t="s">
        <v>37</v>
      </c>
      <c r="F5" s="8" t="s">
        <v>38</v>
      </c>
      <c r="G5" s="9" t="s">
        <v>39</v>
      </c>
      <c r="H5" s="10" t="s">
        <v>40</v>
      </c>
      <c r="I5" s="3"/>
    </row>
    <row r="6" spans="1:9" ht="20.100000000000001" customHeight="1" outlineLevel="1" x14ac:dyDescent="0.2">
      <c r="A6" s="11">
        <v>1</v>
      </c>
      <c r="B6" s="12" t="s">
        <v>27</v>
      </c>
      <c r="C6" s="13">
        <v>149414.75</v>
      </c>
      <c r="D6" s="36">
        <v>241237.19</v>
      </c>
      <c r="E6" s="14">
        <f>C6-D6</f>
        <v>-91822.44</v>
      </c>
      <c r="F6" s="15">
        <f>D6*100/C6</f>
        <v>161.45473589454858</v>
      </c>
      <c r="G6" s="16"/>
      <c r="H6" s="17"/>
      <c r="I6" s="3"/>
    </row>
    <row r="7" spans="1:9" ht="20.100000000000001" customHeight="1" outlineLevel="1" x14ac:dyDescent="0.2">
      <c r="A7" s="18">
        <v>2</v>
      </c>
      <c r="B7" s="19" t="s">
        <v>7</v>
      </c>
      <c r="C7" s="20">
        <v>56291.91</v>
      </c>
      <c r="D7" s="20">
        <v>90671.84</v>
      </c>
      <c r="E7" s="14">
        <f>C7-D7</f>
        <v>-34379.929999999993</v>
      </c>
      <c r="F7" s="21">
        <f>D7*100/C7</f>
        <v>161.07437107747808</v>
      </c>
      <c r="G7" s="22"/>
      <c r="H7" s="23"/>
      <c r="I7" s="3"/>
    </row>
    <row r="8" spans="1:9" ht="20.100000000000001" customHeight="1" outlineLevel="1" x14ac:dyDescent="0.2">
      <c r="A8" s="18">
        <v>3</v>
      </c>
      <c r="B8" s="19" t="s">
        <v>8</v>
      </c>
      <c r="C8" s="20">
        <v>43119.85</v>
      </c>
      <c r="D8" s="20">
        <v>55427.43</v>
      </c>
      <c r="E8" s="14">
        <f>C8-D8</f>
        <v>-12307.580000000002</v>
      </c>
      <c r="F8" s="21">
        <f>D8*100/C8</f>
        <v>128.54272452246471</v>
      </c>
      <c r="G8" s="22"/>
      <c r="H8" s="21"/>
      <c r="I8" s="3"/>
    </row>
    <row r="9" spans="1:9" ht="20.100000000000001" customHeight="1" outlineLevel="1" x14ac:dyDescent="0.2">
      <c r="A9" s="11">
        <v>4</v>
      </c>
      <c r="B9" s="19" t="s">
        <v>19</v>
      </c>
      <c r="C9" s="20">
        <v>1167349.69</v>
      </c>
      <c r="D9" s="20">
        <v>1112200.19</v>
      </c>
      <c r="E9" s="14">
        <f>C9-D9</f>
        <v>55149.5</v>
      </c>
      <c r="F9" s="21">
        <f>D9*100/C9</f>
        <v>95.275665854676333</v>
      </c>
      <c r="G9" s="22"/>
      <c r="H9" s="23"/>
      <c r="I9" s="3"/>
    </row>
    <row r="10" spans="1:9" ht="20.100000000000001" customHeight="1" outlineLevel="1" x14ac:dyDescent="0.2">
      <c r="A10" s="18">
        <v>5</v>
      </c>
      <c r="B10" s="19" t="s">
        <v>23</v>
      </c>
      <c r="C10" s="20">
        <v>47150.95</v>
      </c>
      <c r="D10" s="20">
        <v>44086.770000000004</v>
      </c>
      <c r="E10" s="14">
        <f>C10-D10</f>
        <v>3064.179999999993</v>
      </c>
      <c r="F10" s="21">
        <f>D10*100/C10</f>
        <v>93.501339845750721</v>
      </c>
      <c r="G10" s="22"/>
      <c r="H10" s="21"/>
      <c r="I10" s="3"/>
    </row>
    <row r="11" spans="1:9" ht="20.100000000000001" customHeight="1" outlineLevel="1" x14ac:dyDescent="0.2">
      <c r="A11" s="18">
        <v>6</v>
      </c>
      <c r="B11" s="19" t="s">
        <v>1</v>
      </c>
      <c r="C11" s="20">
        <v>820110.76</v>
      </c>
      <c r="D11" s="20">
        <v>749504.18</v>
      </c>
      <c r="E11" s="14">
        <f>C11-D11</f>
        <v>70606.579999999958</v>
      </c>
      <c r="F11" s="21">
        <f>D11*100/C11</f>
        <v>91.39060436178157</v>
      </c>
      <c r="G11" s="22"/>
      <c r="H11" s="23"/>
      <c r="I11" s="3"/>
    </row>
    <row r="12" spans="1:9" ht="20.100000000000001" customHeight="1" outlineLevel="1" x14ac:dyDescent="0.2">
      <c r="A12" s="11">
        <v>7</v>
      </c>
      <c r="B12" s="19" t="s">
        <v>15</v>
      </c>
      <c r="C12" s="20">
        <v>197521.19</v>
      </c>
      <c r="D12" s="20">
        <v>175802.68</v>
      </c>
      <c r="E12" s="14">
        <f>C12-D12</f>
        <v>21718.510000000009</v>
      </c>
      <c r="F12" s="21">
        <f>D12*100/C12</f>
        <v>89.004465799340309</v>
      </c>
      <c r="G12" s="22"/>
      <c r="H12" s="21"/>
      <c r="I12" s="3"/>
    </row>
    <row r="13" spans="1:9" ht="20.100000000000001" customHeight="1" outlineLevel="1" x14ac:dyDescent="0.2">
      <c r="A13" s="18">
        <v>8</v>
      </c>
      <c r="B13" s="19" t="s">
        <v>3</v>
      </c>
      <c r="C13" s="20">
        <v>3547960</v>
      </c>
      <c r="D13" s="20">
        <v>3134393.29</v>
      </c>
      <c r="E13" s="14">
        <f>C13-D13</f>
        <v>413566.70999999996</v>
      </c>
      <c r="F13" s="21">
        <f>D13*100/C13</f>
        <v>88.343535158231774</v>
      </c>
      <c r="G13" s="22"/>
      <c r="H13" s="21"/>
      <c r="I13" s="3"/>
    </row>
    <row r="14" spans="1:9" ht="20.100000000000001" customHeight="1" outlineLevel="1" x14ac:dyDescent="0.2">
      <c r="A14" s="18">
        <v>9</v>
      </c>
      <c r="B14" s="19" t="s">
        <v>11</v>
      </c>
      <c r="C14" s="20">
        <v>18019531.390000001</v>
      </c>
      <c r="D14" s="20">
        <v>15900399.880000001</v>
      </c>
      <c r="E14" s="14">
        <f>C14-D14</f>
        <v>2119131.5099999998</v>
      </c>
      <c r="F14" s="21">
        <f>D14*100/C14</f>
        <v>88.239807883261491</v>
      </c>
      <c r="G14" s="22"/>
      <c r="H14" s="21"/>
      <c r="I14" s="3"/>
    </row>
    <row r="15" spans="1:9" ht="20.100000000000001" customHeight="1" outlineLevel="1" x14ac:dyDescent="0.2">
      <c r="A15" s="11">
        <v>10</v>
      </c>
      <c r="B15" s="19" t="s">
        <v>6</v>
      </c>
      <c r="C15" s="20">
        <v>444343.24</v>
      </c>
      <c r="D15" s="20">
        <v>391017.27</v>
      </c>
      <c r="E15" s="14">
        <f>C15-D15</f>
        <v>53325.969999999972</v>
      </c>
      <c r="F15" s="21">
        <f>D15*100/C15</f>
        <v>87.998923984980621</v>
      </c>
      <c r="G15" s="22"/>
      <c r="H15" s="21"/>
      <c r="I15" s="3"/>
    </row>
    <row r="16" spans="1:9" ht="20.100000000000001" customHeight="1" outlineLevel="1" x14ac:dyDescent="0.2">
      <c r="A16" s="18">
        <v>11</v>
      </c>
      <c r="B16" s="19" t="s">
        <v>17</v>
      </c>
      <c r="C16" s="20">
        <v>95272.58</v>
      </c>
      <c r="D16" s="20">
        <v>81130.240000000005</v>
      </c>
      <c r="E16" s="14">
        <f>C16-D16</f>
        <v>14142.339999999997</v>
      </c>
      <c r="F16" s="21">
        <f>D16*100/C16</f>
        <v>85.155917893689889</v>
      </c>
      <c r="G16" s="22"/>
      <c r="H16" s="21"/>
      <c r="I16" s="3"/>
    </row>
    <row r="17" spans="1:9" ht="20.100000000000001" customHeight="1" outlineLevel="1" x14ac:dyDescent="0.2">
      <c r="A17" s="18">
        <v>12</v>
      </c>
      <c r="B17" s="19" t="s">
        <v>0</v>
      </c>
      <c r="C17" s="20">
        <v>273653.76000000001</v>
      </c>
      <c r="D17" s="37">
        <v>230270.52</v>
      </c>
      <c r="E17" s="14">
        <f>C17-D17</f>
        <v>43383.24000000002</v>
      </c>
      <c r="F17" s="21">
        <f>D17*100/C17</f>
        <v>84.146667672317022</v>
      </c>
      <c r="G17" s="22"/>
      <c r="H17" s="23"/>
      <c r="I17" s="3"/>
    </row>
    <row r="18" spans="1:9" ht="20.100000000000001" customHeight="1" outlineLevel="1" x14ac:dyDescent="0.2">
      <c r="A18" s="11">
        <v>13</v>
      </c>
      <c r="B18" s="19" t="s">
        <v>9</v>
      </c>
      <c r="C18" s="20">
        <v>1384524.74</v>
      </c>
      <c r="D18" s="20">
        <v>1159955.51</v>
      </c>
      <c r="E18" s="14">
        <f>C18-D18</f>
        <v>224569.22999999998</v>
      </c>
      <c r="F18" s="21">
        <f>D18*100/C18</f>
        <v>83.780049318584219</v>
      </c>
      <c r="G18" s="22"/>
      <c r="H18" s="21"/>
      <c r="I18" s="3"/>
    </row>
    <row r="19" spans="1:9" ht="20.100000000000001" customHeight="1" outlineLevel="1" x14ac:dyDescent="0.2">
      <c r="A19" s="18">
        <v>14</v>
      </c>
      <c r="B19" s="19" t="s">
        <v>25</v>
      </c>
      <c r="C19" s="20">
        <v>391174.55</v>
      </c>
      <c r="D19" s="20">
        <v>324925.44</v>
      </c>
      <c r="E19" s="14">
        <f>C19-D19</f>
        <v>66249.109999999986</v>
      </c>
      <c r="F19" s="21">
        <f>D19*100/C19</f>
        <v>83.064054141559055</v>
      </c>
      <c r="G19" s="22"/>
      <c r="H19" s="21"/>
      <c r="I19" s="3"/>
    </row>
    <row r="20" spans="1:9" ht="20.100000000000001" customHeight="1" outlineLevel="1" x14ac:dyDescent="0.2">
      <c r="A20" s="18">
        <v>15</v>
      </c>
      <c r="B20" s="19" t="s">
        <v>5</v>
      </c>
      <c r="C20" s="20">
        <v>12288464.439999999</v>
      </c>
      <c r="D20" s="20">
        <v>9842916.4199999999</v>
      </c>
      <c r="E20" s="14">
        <f>C20-D20</f>
        <v>2445548.0199999996</v>
      </c>
      <c r="F20" s="21">
        <f>D20*100/C20</f>
        <v>80.098831453346335</v>
      </c>
      <c r="G20" s="22"/>
      <c r="H20" s="21"/>
      <c r="I20" s="3"/>
    </row>
    <row r="21" spans="1:9" ht="20.100000000000001" customHeight="1" outlineLevel="1" x14ac:dyDescent="0.2">
      <c r="A21" s="11">
        <v>16</v>
      </c>
      <c r="B21" s="19" t="s">
        <v>20</v>
      </c>
      <c r="C21" s="20">
        <v>308728.23</v>
      </c>
      <c r="D21" s="20">
        <v>243771.86</v>
      </c>
      <c r="E21" s="14">
        <f>C21-D21</f>
        <v>64956.369999999995</v>
      </c>
      <c r="F21" s="21">
        <f>D21*100/C21</f>
        <v>78.960016063318861</v>
      </c>
      <c r="G21" s="22"/>
      <c r="H21" s="21"/>
      <c r="I21" s="3"/>
    </row>
    <row r="22" spans="1:9" ht="20.100000000000001" customHeight="1" outlineLevel="1" x14ac:dyDescent="0.2">
      <c r="A22" s="18">
        <v>17</v>
      </c>
      <c r="B22" s="19" t="s">
        <v>10</v>
      </c>
      <c r="C22" s="20">
        <v>306020.27</v>
      </c>
      <c r="D22" s="20">
        <v>241292.16999999998</v>
      </c>
      <c r="E22" s="14">
        <f>C22-D22</f>
        <v>64728.100000000035</v>
      </c>
      <c r="F22" s="21">
        <f>D22*100/C22</f>
        <v>78.848427262677731</v>
      </c>
      <c r="G22" s="22"/>
      <c r="H22" s="21"/>
      <c r="I22" s="3"/>
    </row>
    <row r="23" spans="1:9" ht="20.100000000000001" customHeight="1" outlineLevel="1" x14ac:dyDescent="0.2">
      <c r="A23" s="18">
        <v>18</v>
      </c>
      <c r="B23" s="19" t="s">
        <v>2</v>
      </c>
      <c r="C23" s="20">
        <v>232594.12</v>
      </c>
      <c r="D23" s="20">
        <v>182333.65000000002</v>
      </c>
      <c r="E23" s="14">
        <f>C23-D23</f>
        <v>50260.469999999972</v>
      </c>
      <c r="F23" s="21">
        <f>D23*100/C23</f>
        <v>78.391341105269575</v>
      </c>
      <c r="G23" s="22"/>
      <c r="H23" s="21"/>
      <c r="I23" s="3"/>
    </row>
    <row r="24" spans="1:9" ht="20.100000000000001" customHeight="1" outlineLevel="1" x14ac:dyDescent="0.2">
      <c r="A24" s="11">
        <v>19</v>
      </c>
      <c r="B24" s="19" t="s">
        <v>26</v>
      </c>
      <c r="C24" s="20">
        <v>149599.54999999999</v>
      </c>
      <c r="D24" s="20">
        <v>117037.22</v>
      </c>
      <c r="E24" s="14">
        <f>C24-D24</f>
        <v>32562.329999999987</v>
      </c>
      <c r="F24" s="21">
        <f>D24*100/C24</f>
        <v>78.233671157433307</v>
      </c>
      <c r="G24" s="22"/>
      <c r="H24" s="21"/>
      <c r="I24" s="3"/>
    </row>
    <row r="25" spans="1:9" ht="20.100000000000001" customHeight="1" outlineLevel="1" x14ac:dyDescent="0.2">
      <c r="A25" s="18">
        <v>20</v>
      </c>
      <c r="B25" s="19" t="s">
        <v>22</v>
      </c>
      <c r="C25" s="20">
        <v>433191.25000000012</v>
      </c>
      <c r="D25" s="20">
        <v>331408.09000000003</v>
      </c>
      <c r="E25" s="14">
        <f>C25-D25</f>
        <v>101783.16000000009</v>
      </c>
      <c r="F25" s="21">
        <f>D25*100/C25</f>
        <v>76.503874443447316</v>
      </c>
      <c r="G25" s="22"/>
      <c r="H25" s="23"/>
      <c r="I25" s="3"/>
    </row>
    <row r="26" spans="1:9" ht="20.100000000000001" customHeight="1" outlineLevel="1" x14ac:dyDescent="0.2">
      <c r="A26" s="18">
        <v>21</v>
      </c>
      <c r="B26" s="19" t="s">
        <v>28</v>
      </c>
      <c r="C26" s="20">
        <v>244982.03</v>
      </c>
      <c r="D26" s="20">
        <v>187350.46</v>
      </c>
      <c r="E26" s="14">
        <f>C26-D26</f>
        <v>57631.570000000007</v>
      </c>
      <c r="F26" s="21">
        <f>D26*100/C26</f>
        <v>76.475184730896387</v>
      </c>
      <c r="G26" s="22"/>
      <c r="H26" s="21"/>
      <c r="I26" s="3"/>
    </row>
    <row r="27" spans="1:9" ht="20.100000000000001" customHeight="1" outlineLevel="1" x14ac:dyDescent="0.2">
      <c r="A27" s="11">
        <v>22</v>
      </c>
      <c r="B27" s="19" t="s">
        <v>4</v>
      </c>
      <c r="C27" s="20">
        <v>572824.11</v>
      </c>
      <c r="D27" s="20">
        <v>432306.15</v>
      </c>
      <c r="E27" s="14">
        <f>C27-D27</f>
        <v>140517.95999999996</v>
      </c>
      <c r="F27" s="21">
        <f>D27*100/C27</f>
        <v>75.469265775143441</v>
      </c>
      <c r="G27" s="22"/>
      <c r="H27" s="23"/>
      <c r="I27" s="3"/>
    </row>
    <row r="28" spans="1:9" ht="20.100000000000001" customHeight="1" outlineLevel="1" x14ac:dyDescent="0.2">
      <c r="A28" s="18">
        <v>23</v>
      </c>
      <c r="B28" s="19" t="s">
        <v>13</v>
      </c>
      <c r="C28" s="20">
        <v>253581.38</v>
      </c>
      <c r="D28" s="20">
        <v>187802.17</v>
      </c>
      <c r="E28" s="14">
        <f>C28-D28</f>
        <v>65779.209999999992</v>
      </c>
      <c r="F28" s="21">
        <f>D28*100/C28</f>
        <v>74.059921118814003</v>
      </c>
      <c r="G28" s="22"/>
      <c r="H28" s="21"/>
      <c r="I28" s="3"/>
    </row>
    <row r="29" spans="1:9" ht="20.100000000000001" customHeight="1" outlineLevel="1" x14ac:dyDescent="0.2">
      <c r="A29" s="18">
        <v>24</v>
      </c>
      <c r="B29" s="19" t="s">
        <v>12</v>
      </c>
      <c r="C29" s="20">
        <v>662744.17999999993</v>
      </c>
      <c r="D29" s="20">
        <v>481256.73999999993</v>
      </c>
      <c r="E29" s="14">
        <f>C29-D29</f>
        <v>181487.44</v>
      </c>
      <c r="F29" s="21">
        <f>D29*100/C29</f>
        <v>72.6157625405326</v>
      </c>
      <c r="G29" s="22"/>
      <c r="H29" s="21"/>
      <c r="I29" s="3"/>
    </row>
    <row r="30" spans="1:9" ht="20.100000000000001" customHeight="1" outlineLevel="1" x14ac:dyDescent="0.2">
      <c r="A30" s="11">
        <v>25</v>
      </c>
      <c r="B30" s="19" t="s">
        <v>14</v>
      </c>
      <c r="C30" s="20">
        <v>288685.89</v>
      </c>
      <c r="D30" s="20">
        <v>204757.55000000002</v>
      </c>
      <c r="E30" s="14">
        <f>C30-D30</f>
        <v>83928.34</v>
      </c>
      <c r="F30" s="21">
        <f>D30*100/C30</f>
        <v>70.927453364624085</v>
      </c>
      <c r="G30" s="22"/>
      <c r="H30" s="23"/>
      <c r="I30" s="3"/>
    </row>
    <row r="31" spans="1:9" ht="20.100000000000001" customHeight="1" outlineLevel="1" x14ac:dyDescent="0.2">
      <c r="A31" s="18">
        <v>26</v>
      </c>
      <c r="B31" s="19" t="s">
        <v>29</v>
      </c>
      <c r="C31" s="20">
        <v>367286.13</v>
      </c>
      <c r="D31" s="20">
        <v>250495.55000000002</v>
      </c>
      <c r="E31" s="14">
        <f>C31-D31</f>
        <v>116790.57999999999</v>
      </c>
      <c r="F31" s="21">
        <f>D31*100/C31</f>
        <v>68.201745053645226</v>
      </c>
      <c r="G31" s="22"/>
      <c r="H31" s="21"/>
      <c r="I31" s="3"/>
    </row>
    <row r="32" spans="1:9" ht="20.100000000000001" customHeight="1" outlineLevel="1" x14ac:dyDescent="0.2">
      <c r="A32" s="18">
        <v>27</v>
      </c>
      <c r="B32" s="19" t="s">
        <v>18</v>
      </c>
      <c r="C32" s="20">
        <v>466439.29</v>
      </c>
      <c r="D32" s="20">
        <v>308260.37</v>
      </c>
      <c r="E32" s="14">
        <f>C32-D32</f>
        <v>158178.91999999998</v>
      </c>
      <c r="F32" s="21">
        <f>D32*100/C32</f>
        <v>66.087994002392037</v>
      </c>
      <c r="G32" s="22"/>
      <c r="H32" s="21"/>
      <c r="I32" s="3"/>
    </row>
    <row r="33" spans="1:9" ht="20.100000000000001" customHeight="1" outlineLevel="1" x14ac:dyDescent="0.2">
      <c r="A33" s="11">
        <v>28</v>
      </c>
      <c r="B33" s="19" t="s">
        <v>21</v>
      </c>
      <c r="C33" s="20">
        <v>1913976.95</v>
      </c>
      <c r="D33" s="20">
        <v>1233611.5299999998</v>
      </c>
      <c r="E33" s="14">
        <f>C33-D33</f>
        <v>680365.42000000016</v>
      </c>
      <c r="F33" s="21">
        <f>D33*100/C33</f>
        <v>64.452789256422335</v>
      </c>
      <c r="G33" s="22"/>
      <c r="H33" s="21"/>
      <c r="I33" s="3"/>
    </row>
    <row r="34" spans="1:9" ht="20.100000000000001" customHeight="1" outlineLevel="1" x14ac:dyDescent="0.2">
      <c r="A34" s="18">
        <v>29</v>
      </c>
      <c r="B34" s="19" t="s">
        <v>24</v>
      </c>
      <c r="C34" s="20">
        <v>53580.639999999992</v>
      </c>
      <c r="D34" s="20">
        <v>32804.93</v>
      </c>
      <c r="E34" s="14">
        <f>C34-D34</f>
        <v>20775.709999999992</v>
      </c>
      <c r="F34" s="21">
        <f>D34*100/C34</f>
        <v>61.225341839888443</v>
      </c>
      <c r="G34" s="22"/>
      <c r="H34" s="21"/>
      <c r="I34" s="3"/>
    </row>
    <row r="35" spans="1:9" ht="20.100000000000001" customHeight="1" outlineLevel="1" thickBot="1" x14ac:dyDescent="0.25">
      <c r="A35" s="18">
        <v>30</v>
      </c>
      <c r="B35" s="24" t="s">
        <v>16</v>
      </c>
      <c r="C35" s="25">
        <v>99069.24</v>
      </c>
      <c r="D35" s="25">
        <v>30080.42</v>
      </c>
      <c r="E35" s="14">
        <f>C35-D35</f>
        <v>68988.820000000007</v>
      </c>
      <c r="F35" s="26">
        <f>D35*100/C35</f>
        <v>30.363026909260633</v>
      </c>
      <c r="G35" s="27"/>
      <c r="H35" s="28"/>
      <c r="I35" s="3"/>
    </row>
    <row r="36" spans="1:9" ht="20.100000000000001" customHeight="1" thickBot="1" x14ac:dyDescent="0.25">
      <c r="A36" s="6"/>
      <c r="B36" s="29" t="s">
        <v>30</v>
      </c>
      <c r="C36" s="30">
        <f>SUM(C6:C35)</f>
        <v>45279187.060000002</v>
      </c>
      <c r="D36" s="30">
        <f>SUM(D6:D35)</f>
        <v>37998507.710000001</v>
      </c>
      <c r="E36" s="30">
        <f>SUM(E6:E35)</f>
        <v>7280679.3499999996</v>
      </c>
      <c r="F36" s="31">
        <f>(F35+F34+F33+F32+F31+F30+F29+F28+F27+F26+F25+F24+F23+F22+F21+F20+F19+F18+F17+F16+F15+F14+F13+F12+F11+F10+F9+F8+F7+F6)/30</f>
        <v>85.062916982859221</v>
      </c>
      <c r="G36" s="32"/>
      <c r="H36" s="33"/>
      <c r="I36" s="34"/>
    </row>
    <row r="38" spans="1:9" hidden="1" x14ac:dyDescent="0.2"/>
    <row r="39" spans="1:9" hidden="1" x14ac:dyDescent="0.2"/>
    <row r="40" spans="1:9" hidden="1" x14ac:dyDescent="0.2"/>
  </sheetData>
  <sortState ref="B6:F35">
    <sortCondition descending="1" ref="F6:F35"/>
  </sortState>
  <mergeCells count="3">
    <mergeCell ref="A1:F1"/>
    <mergeCell ref="A2:F2"/>
    <mergeCell ref="A3:F3"/>
  </mergeCells>
  <pageMargins left="0.55118110236220474" right="0.35433070866141736" top="0.59055118110236227" bottom="0.19685039370078741" header="0.51181102362204722" footer="0.5118110236220472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Игоревич Риккер</dc:creator>
  <cp:keywords/>
  <dc:description/>
  <cp:lastModifiedBy>Лейсан Линаровна Сафина</cp:lastModifiedBy>
  <cp:revision>1</cp:revision>
  <cp:lastPrinted>2017-10-04T09:52:49Z</cp:lastPrinted>
  <dcterms:created xsi:type="dcterms:W3CDTF">2015-08-03T09:19:44Z</dcterms:created>
  <dcterms:modified xsi:type="dcterms:W3CDTF">2017-10-04T09:52:50Z</dcterms:modified>
</cp:coreProperties>
</file>