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250" windowHeight="12435"/>
  </bookViews>
  <sheets>
    <sheet name="приложение 2" sheetId="1" r:id="rId1"/>
  </sheets>
  <definedNames>
    <definedName name="_xlnm._FilterDatabase" localSheetId="0" hidden="1">'приложение 2'!$A$9:$X$190</definedName>
    <definedName name="_xlnm.Print_Area" localSheetId="0">'приложение 2'!$A$1:$V$195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5" i="1" l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F176" i="1" l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F35" i="1" l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E123" i="1" l="1"/>
  <c r="D123" i="1" s="1"/>
  <c r="F133" i="1" l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E134" i="1"/>
  <c r="D134" i="1" s="1"/>
  <c r="D133" i="1" s="1"/>
  <c r="E133" i="1" l="1"/>
  <c r="E125" i="1" l="1"/>
  <c r="D125" i="1" s="1"/>
  <c r="E124" i="1"/>
  <c r="D124" i="1" s="1"/>
  <c r="E122" i="1"/>
  <c r="D122" i="1" s="1"/>
  <c r="E121" i="1"/>
  <c r="D121" i="1" s="1"/>
  <c r="E120" i="1"/>
  <c r="D120" i="1" s="1"/>
  <c r="E119" i="1"/>
  <c r="D119" i="1" s="1"/>
  <c r="E118" i="1"/>
  <c r="D118" i="1" s="1"/>
  <c r="E117" i="1"/>
  <c r="D117" i="1" s="1"/>
  <c r="E116" i="1"/>
  <c r="D116" i="1" s="1"/>
  <c r="E115" i="1"/>
  <c r="D115" i="1" s="1"/>
  <c r="D189" i="1" l="1"/>
  <c r="E189" i="1"/>
  <c r="L16" i="1" l="1"/>
  <c r="F171" i="1" l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E174" i="1" l="1"/>
  <c r="D174" i="1" s="1"/>
  <c r="E80" i="1" l="1"/>
  <c r="D80" i="1" s="1"/>
  <c r="E54" i="1" l="1"/>
  <c r="D54" i="1" s="1"/>
  <c r="E22" i="1" l="1"/>
  <c r="D22" i="1" s="1"/>
  <c r="E63" i="1" l="1"/>
  <c r="D63" i="1" s="1"/>
  <c r="E186" i="1" l="1"/>
  <c r="D186" i="1" l="1"/>
  <c r="D185" i="1" s="1"/>
  <c r="E185" i="1"/>
  <c r="E51" i="1"/>
  <c r="D51" i="1" s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E190" i="1" l="1"/>
  <c r="D190" i="1" s="1"/>
  <c r="E182" i="1" l="1"/>
  <c r="D182" i="1" s="1"/>
  <c r="F142" i="1" l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E144" i="1"/>
  <c r="D144" i="1" s="1"/>
  <c r="E143" i="1"/>
  <c r="E142" i="1" l="1"/>
  <c r="D143" i="1"/>
  <c r="D142" i="1" s="1"/>
  <c r="E18" i="1" l="1"/>
  <c r="D18" i="1" s="1"/>
  <c r="F16" i="1"/>
  <c r="G16" i="1"/>
  <c r="H16" i="1"/>
  <c r="I16" i="1"/>
  <c r="J16" i="1"/>
  <c r="K16" i="1"/>
  <c r="M16" i="1"/>
  <c r="N16" i="1"/>
  <c r="O16" i="1"/>
  <c r="P16" i="1"/>
  <c r="Q16" i="1"/>
  <c r="R16" i="1"/>
  <c r="S16" i="1"/>
  <c r="T16" i="1"/>
  <c r="U16" i="1"/>
  <c r="V16" i="1"/>
  <c r="E17" i="1"/>
  <c r="D17" i="1" s="1"/>
  <c r="E32" i="1"/>
  <c r="D32" i="1" s="1"/>
  <c r="E31" i="1"/>
  <c r="D31" i="1" s="1"/>
  <c r="E30" i="1"/>
  <c r="D30" i="1" s="1"/>
  <c r="E29" i="1"/>
  <c r="D29" i="1" s="1"/>
  <c r="E28" i="1"/>
  <c r="D28" i="1" s="1"/>
  <c r="E27" i="1"/>
  <c r="D27" i="1" s="1"/>
  <c r="E26" i="1"/>
  <c r="D26" i="1" s="1"/>
  <c r="E25" i="1"/>
  <c r="D25" i="1" s="1"/>
  <c r="E24" i="1"/>
  <c r="D24" i="1" s="1"/>
  <c r="E23" i="1"/>
  <c r="D23" i="1" s="1"/>
  <c r="E21" i="1"/>
  <c r="D21" i="1" s="1"/>
  <c r="E20" i="1"/>
  <c r="D20" i="1" s="1"/>
  <c r="E19" i="1"/>
  <c r="D19" i="1" s="1"/>
  <c r="D16" i="1" l="1"/>
  <c r="E16" i="1"/>
  <c r="E146" i="1" l="1"/>
  <c r="E145" i="1" s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E165" i="1"/>
  <c r="D165" i="1" s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D146" i="1" l="1"/>
  <c r="D145" i="1" s="1"/>
  <c r="E188" i="1"/>
  <c r="D188" i="1" l="1"/>
  <c r="F183" i="1" l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F181" i="1" l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E184" i="1"/>
  <c r="D184" i="1" s="1"/>
  <c r="D181" i="1"/>
  <c r="D187" i="1" l="1"/>
  <c r="D183" i="1"/>
  <c r="E183" i="1"/>
  <c r="E181" i="1"/>
  <c r="F178" i="1" l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E175" i="1" l="1"/>
  <c r="D175" i="1" s="1"/>
  <c r="E173" i="1"/>
  <c r="D173" i="1" s="1"/>
  <c r="E172" i="1"/>
  <c r="D172" i="1" l="1"/>
  <c r="D171" i="1" s="1"/>
  <c r="E171" i="1"/>
  <c r="F159" i="1" l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F135" i="1" l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01" i="1" l="1"/>
  <c r="D101" i="1" s="1"/>
  <c r="E113" i="1"/>
  <c r="D113" i="1" s="1"/>
  <c r="E110" i="1"/>
  <c r="D110" i="1" s="1"/>
  <c r="E108" i="1"/>
  <c r="D108" i="1" s="1"/>
  <c r="E130" i="1"/>
  <c r="D130" i="1" s="1"/>
  <c r="E111" i="1"/>
  <c r="D111" i="1" s="1"/>
  <c r="E109" i="1"/>
  <c r="D109" i="1" s="1"/>
  <c r="E112" i="1" l="1"/>
  <c r="D112" i="1" s="1"/>
  <c r="E129" i="1"/>
  <c r="D129" i="1" s="1"/>
  <c r="E114" i="1"/>
  <c r="D114" i="1" s="1"/>
  <c r="E126" i="1"/>
  <c r="D126" i="1" s="1"/>
  <c r="E82" i="1"/>
  <c r="D82" i="1" s="1"/>
  <c r="E131" i="1"/>
  <c r="D131" i="1" s="1"/>
  <c r="E132" i="1"/>
  <c r="D132" i="1" s="1"/>
  <c r="E81" i="1"/>
  <c r="D81" i="1" s="1"/>
  <c r="P68" i="1"/>
  <c r="P73" i="1"/>
  <c r="P76" i="1"/>
  <c r="F76" i="1"/>
  <c r="G76" i="1"/>
  <c r="H76" i="1"/>
  <c r="I76" i="1"/>
  <c r="J76" i="1"/>
  <c r="K76" i="1"/>
  <c r="L76" i="1"/>
  <c r="M76" i="1"/>
  <c r="N76" i="1"/>
  <c r="O76" i="1"/>
  <c r="Q76" i="1"/>
  <c r="R76" i="1"/>
  <c r="S76" i="1"/>
  <c r="T76" i="1"/>
  <c r="U76" i="1"/>
  <c r="V76" i="1"/>
  <c r="F68" i="1" l="1"/>
  <c r="G68" i="1"/>
  <c r="H68" i="1"/>
  <c r="I68" i="1"/>
  <c r="J68" i="1"/>
  <c r="K68" i="1"/>
  <c r="L68" i="1"/>
  <c r="M68" i="1"/>
  <c r="N68" i="1"/>
  <c r="O68" i="1"/>
  <c r="Q68" i="1"/>
  <c r="R68" i="1"/>
  <c r="S68" i="1"/>
  <c r="T68" i="1"/>
  <c r="U68" i="1"/>
  <c r="V68" i="1"/>
  <c r="V73" i="1"/>
  <c r="U73" i="1"/>
  <c r="T73" i="1"/>
  <c r="S73" i="1"/>
  <c r="R73" i="1"/>
  <c r="Q73" i="1"/>
  <c r="O73" i="1"/>
  <c r="N73" i="1"/>
  <c r="M73" i="1"/>
  <c r="L73" i="1"/>
  <c r="K73" i="1"/>
  <c r="J73" i="1"/>
  <c r="I73" i="1"/>
  <c r="H73" i="1"/>
  <c r="G73" i="1"/>
  <c r="F73" i="1"/>
  <c r="E36" i="1" l="1"/>
  <c r="E15" i="1"/>
  <c r="D15" i="1" s="1"/>
  <c r="E14" i="1"/>
  <c r="D14" i="1" s="1"/>
  <c r="E13" i="1"/>
  <c r="D13" i="1" s="1"/>
  <c r="E12" i="1"/>
  <c r="D12" i="1" s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D36" i="1" l="1"/>
  <c r="E11" i="1"/>
  <c r="D11" i="1"/>
  <c r="E64" i="1" l="1"/>
  <c r="D64" i="1" s="1"/>
  <c r="E62" i="1"/>
  <c r="D62" i="1" s="1"/>
  <c r="E61" i="1"/>
  <c r="D61" i="1" s="1"/>
  <c r="E60" i="1"/>
  <c r="D60" i="1" s="1"/>
  <c r="E59" i="1"/>
  <c r="D59" i="1" s="1"/>
  <c r="E58" i="1"/>
  <c r="D58" i="1" s="1"/>
  <c r="E57" i="1"/>
  <c r="D57" i="1" s="1"/>
  <c r="E56" i="1"/>
  <c r="D56" i="1" s="1"/>
  <c r="E55" i="1"/>
  <c r="D55" i="1" s="1"/>
  <c r="E53" i="1"/>
  <c r="D53" i="1" s="1"/>
  <c r="E52" i="1"/>
  <c r="D52" i="1" s="1"/>
  <c r="E50" i="1"/>
  <c r="D50" i="1" s="1"/>
  <c r="E49" i="1"/>
  <c r="D49" i="1" s="1"/>
  <c r="E48" i="1"/>
  <c r="D48" i="1" s="1"/>
  <c r="E47" i="1"/>
  <c r="D47" i="1" s="1"/>
  <c r="E46" i="1"/>
  <c r="D46" i="1" s="1"/>
  <c r="E45" i="1"/>
  <c r="D45" i="1" s="1"/>
  <c r="E44" i="1"/>
  <c r="D44" i="1" s="1"/>
  <c r="E43" i="1"/>
  <c r="D43" i="1" s="1"/>
  <c r="E42" i="1"/>
  <c r="D42" i="1" s="1"/>
  <c r="E41" i="1"/>
  <c r="D41" i="1" s="1"/>
  <c r="E40" i="1"/>
  <c r="D40" i="1" s="1"/>
  <c r="E39" i="1"/>
  <c r="E85" i="1"/>
  <c r="D85" i="1" s="1"/>
  <c r="E84" i="1"/>
  <c r="D84" i="1" s="1"/>
  <c r="E83" i="1"/>
  <c r="D83" i="1" s="1"/>
  <c r="E79" i="1"/>
  <c r="D79" i="1" s="1"/>
  <c r="E78" i="1"/>
  <c r="D78" i="1" s="1"/>
  <c r="E77" i="1"/>
  <c r="D77" i="1" s="1"/>
  <c r="E75" i="1"/>
  <c r="D75" i="1" s="1"/>
  <c r="E74" i="1"/>
  <c r="E72" i="1"/>
  <c r="D72" i="1" s="1"/>
  <c r="E71" i="1"/>
  <c r="D71" i="1" s="1"/>
  <c r="E70" i="1"/>
  <c r="D70" i="1" s="1"/>
  <c r="E69" i="1"/>
  <c r="E67" i="1"/>
  <c r="D67" i="1" s="1"/>
  <c r="E66" i="1"/>
  <c r="D66" i="1" s="1"/>
  <c r="E65" i="1"/>
  <c r="D65" i="1" s="1"/>
  <c r="E105" i="1"/>
  <c r="D105" i="1" s="1"/>
  <c r="E104" i="1"/>
  <c r="D104" i="1" s="1"/>
  <c r="E103" i="1"/>
  <c r="D103" i="1" s="1"/>
  <c r="E102" i="1"/>
  <c r="D102" i="1" s="1"/>
  <c r="E100" i="1"/>
  <c r="D100" i="1" s="1"/>
  <c r="E99" i="1"/>
  <c r="D99" i="1" s="1"/>
  <c r="E98" i="1"/>
  <c r="D98" i="1" s="1"/>
  <c r="E97" i="1"/>
  <c r="D97" i="1" s="1"/>
  <c r="E96" i="1"/>
  <c r="D96" i="1" s="1"/>
  <c r="E95" i="1"/>
  <c r="D95" i="1" s="1"/>
  <c r="E94" i="1"/>
  <c r="D94" i="1" s="1"/>
  <c r="E93" i="1"/>
  <c r="D93" i="1" s="1"/>
  <c r="E92" i="1"/>
  <c r="D92" i="1" s="1"/>
  <c r="E91" i="1"/>
  <c r="D91" i="1" s="1"/>
  <c r="E90" i="1"/>
  <c r="D90" i="1" s="1"/>
  <c r="E89" i="1"/>
  <c r="D89" i="1" s="1"/>
  <c r="E88" i="1"/>
  <c r="D88" i="1" s="1"/>
  <c r="E87" i="1"/>
  <c r="D87" i="1" s="1"/>
  <c r="E86" i="1"/>
  <c r="D86" i="1" s="1"/>
  <c r="E154" i="1"/>
  <c r="E152" i="1"/>
  <c r="D152" i="1" s="1"/>
  <c r="E151" i="1"/>
  <c r="E149" i="1"/>
  <c r="D149" i="1" s="1"/>
  <c r="E148" i="1"/>
  <c r="E141" i="1"/>
  <c r="D141" i="1" s="1"/>
  <c r="E140" i="1"/>
  <c r="D140" i="1" s="1"/>
  <c r="E139" i="1"/>
  <c r="D139" i="1" s="1"/>
  <c r="E138" i="1"/>
  <c r="D138" i="1" s="1"/>
  <c r="E137" i="1"/>
  <c r="D137" i="1" s="1"/>
  <c r="E136" i="1"/>
  <c r="D136" i="1" s="1"/>
  <c r="E128" i="1"/>
  <c r="D128" i="1" s="1"/>
  <c r="E127" i="1"/>
  <c r="D127" i="1" s="1"/>
  <c r="E107" i="1"/>
  <c r="D107" i="1" s="1"/>
  <c r="E106" i="1"/>
  <c r="D106" i="1" s="1"/>
  <c r="E166" i="1"/>
  <c r="E163" i="1"/>
  <c r="D163" i="1" s="1"/>
  <c r="E162" i="1"/>
  <c r="D162" i="1" s="1"/>
  <c r="E161" i="1"/>
  <c r="D161" i="1" s="1"/>
  <c r="E160" i="1"/>
  <c r="E158" i="1"/>
  <c r="D158" i="1" s="1"/>
  <c r="E157" i="1"/>
  <c r="D157" i="1" s="1"/>
  <c r="E156" i="1"/>
  <c r="D156" i="1" s="1"/>
  <c r="E155" i="1"/>
  <c r="D155" i="1" s="1"/>
  <c r="E177" i="1"/>
  <c r="E176" i="1" s="1"/>
  <c r="E170" i="1"/>
  <c r="D170" i="1" s="1"/>
  <c r="E169" i="1"/>
  <c r="D169" i="1" s="1"/>
  <c r="E168" i="1"/>
  <c r="D168" i="1" s="1"/>
  <c r="E167" i="1"/>
  <c r="D167" i="1" s="1"/>
  <c r="E180" i="1"/>
  <c r="D180" i="1" s="1"/>
  <c r="E179" i="1"/>
  <c r="D39" i="1" l="1"/>
  <c r="D38" i="1" s="1"/>
  <c r="E38" i="1"/>
  <c r="D76" i="1"/>
  <c r="E164" i="1"/>
  <c r="E178" i="1"/>
  <c r="E159" i="1"/>
  <c r="D179" i="1"/>
  <c r="D178" i="1" s="1"/>
  <c r="D177" i="1"/>
  <c r="D176" i="1" s="1"/>
  <c r="E153" i="1"/>
  <c r="D135" i="1"/>
  <c r="E150" i="1"/>
  <c r="D166" i="1"/>
  <c r="D164" i="1" s="1"/>
  <c r="D160" i="1"/>
  <c r="D159" i="1" s="1"/>
  <c r="D154" i="1"/>
  <c r="D153" i="1" s="1"/>
  <c r="D151" i="1"/>
  <c r="D150" i="1" s="1"/>
  <c r="D148" i="1"/>
  <c r="D147" i="1" s="1"/>
  <c r="E147" i="1"/>
  <c r="E135" i="1"/>
  <c r="E76" i="1"/>
  <c r="D69" i="1"/>
  <c r="D68" i="1" s="1"/>
  <c r="E68" i="1"/>
  <c r="D74" i="1"/>
  <c r="D73" i="1" s="1"/>
  <c r="E73" i="1"/>
  <c r="E37" i="1"/>
  <c r="E35" i="1" s="1"/>
  <c r="D37" i="1" l="1"/>
  <c r="D35" i="1" s="1"/>
  <c r="F33" i="1" l="1"/>
  <c r="F10" i="1" s="1"/>
  <c r="G33" i="1"/>
  <c r="G10" i="1" s="1"/>
  <c r="H33" i="1"/>
  <c r="H10" i="1" s="1"/>
  <c r="I33" i="1"/>
  <c r="I10" i="1" s="1"/>
  <c r="J33" i="1"/>
  <c r="J10" i="1" s="1"/>
  <c r="K33" i="1"/>
  <c r="K10" i="1" s="1"/>
  <c r="L33" i="1"/>
  <c r="L10" i="1" s="1"/>
  <c r="M33" i="1"/>
  <c r="M10" i="1" s="1"/>
  <c r="N33" i="1"/>
  <c r="N10" i="1" s="1"/>
  <c r="O33" i="1"/>
  <c r="O10" i="1" s="1"/>
  <c r="P33" i="1"/>
  <c r="P10" i="1" s="1"/>
  <c r="Q33" i="1"/>
  <c r="Q10" i="1" s="1"/>
  <c r="R33" i="1"/>
  <c r="R10" i="1" s="1"/>
  <c r="S33" i="1"/>
  <c r="S10" i="1" s="1"/>
  <c r="T33" i="1"/>
  <c r="T10" i="1" s="1"/>
  <c r="U33" i="1"/>
  <c r="U10" i="1" s="1"/>
  <c r="V33" i="1"/>
  <c r="V10" i="1" s="1"/>
  <c r="E34" i="1"/>
  <c r="E33" i="1" s="1"/>
  <c r="D34" i="1" l="1"/>
  <c r="D33" i="1" s="1"/>
  <c r="D10" i="1" s="1"/>
  <c r="E187" i="1" l="1"/>
  <c r="E10" i="1" s="1"/>
</calcChain>
</file>

<file path=xl/sharedStrings.xml><?xml version="1.0" encoding="utf-8"?>
<sst xmlns="http://schemas.openxmlformats.org/spreadsheetml/2006/main" count="222" uniqueCount="206">
  <si>
    <t>№ п/п</t>
  </si>
  <si>
    <t>ремонт внутридомовых инженерных систем всего:</t>
  </si>
  <si>
    <t>в том числе:</t>
  </si>
  <si>
    <t>ремонт, замена, модернизация лифтов, ремонт лифтовых шахт, машинных и блочных помещений</t>
  </si>
  <si>
    <t>ремонт систем и средств противопожарной защиты</t>
  </si>
  <si>
    <t>руб.</t>
  </si>
  <si>
    <t>кв.м.</t>
  </si>
  <si>
    <t>шт.</t>
  </si>
  <si>
    <t>ИТОГО по Удмуртской Республике</t>
  </si>
  <si>
    <t>ремонт крыши</t>
  </si>
  <si>
    <t>ремонт подвальных помещений, относящихся к общему имуществу в многоквартирном доме</t>
  </si>
  <si>
    <t>ремонт фасада</t>
  </si>
  <si>
    <t>ремонт фундамента МКД</t>
  </si>
  <si>
    <t>ремонт внутридомовой инженерной системы электроснаб-жения</t>
  </si>
  <si>
    <t>ремонт внутридомовой инженерной системы водоснабжения</t>
  </si>
  <si>
    <t>ремонт внутридомовой инженерной системы теплоснабжения</t>
  </si>
  <si>
    <t>ремонт внутридомовой инженерной системы газоснабжения</t>
  </si>
  <si>
    <t>ремонт внутридомовой инженерной системы водоотведения</t>
  </si>
  <si>
    <t>МО «Муниципальный округ Вавожский район Удмуртской Республики»</t>
  </si>
  <si>
    <t>с. Вавож, ул. Победы, д. 49</t>
  </si>
  <si>
    <t>МО «Муниципальный округ Воткинский район Удмуртской Республики»</t>
  </si>
  <si>
    <t>МО «Город Глазов»</t>
  </si>
  <si>
    <t>г. Глазов, ул. Белинского, д. 4</t>
  </si>
  <si>
    <t>г. Глазов, ул. Белова, д. 11</t>
  </si>
  <si>
    <t>г. Глазов, ул. Белова, д. 13</t>
  </si>
  <si>
    <t>г. Глазов, ул. Глинки, д. 11</t>
  </si>
  <si>
    <t>г. Глазов, ул. Глинки, д. 9</t>
  </si>
  <si>
    <t>г. Глазов, ул. Дзержинского, д. 12</t>
  </si>
  <si>
    <t>г. Глазов, ул. Драгунова, д. 47</t>
  </si>
  <si>
    <t>г. Глазов, ул. Драгунова, д. 65</t>
  </si>
  <si>
    <t>г. Глазов, ул. Драгунова, д. 67</t>
  </si>
  <si>
    <t>г. Глазов, ул. Кирова, д. 1</t>
  </si>
  <si>
    <t>г. Глазов, ул. Кирова, д. 63Д</t>
  </si>
  <si>
    <t>г. Глазов, ул. Комсомольская, д. 19</t>
  </si>
  <si>
    <t>г. Глазов, ул. Короленко, д. 22а</t>
  </si>
  <si>
    <t>г. Глазов, ул. Ленина, д. 4</t>
  </si>
  <si>
    <t>г. Глазов, ул. Пряженникова, д. 63</t>
  </si>
  <si>
    <t>г. Глазов, ул. Революции, д. 23</t>
  </si>
  <si>
    <t>г. Глазов, ул. Республиканская, д. 52</t>
  </si>
  <si>
    <t>г. Глазов, ул. Республиканская, д. 56/7</t>
  </si>
  <si>
    <t>г. Глазов, ул. Республиканская, д. 58/16</t>
  </si>
  <si>
    <t>г. Глазов, ул. Советская, д. 37/30</t>
  </si>
  <si>
    <t>г. Глазов, ул. Советская, д. 7</t>
  </si>
  <si>
    <t>г. Глазов, ул. Советская, д. 8</t>
  </si>
  <si>
    <t>г. Глазов, ул. Школьная, д. 10</t>
  </si>
  <si>
    <t>г. Глазов, ул. Школьная, д. 20/28</t>
  </si>
  <si>
    <t>г. Глазов, ул. Школьная, д. 23</t>
  </si>
  <si>
    <t>г. Глазов, ул. Школьная, д. 4А</t>
  </si>
  <si>
    <t>МО «Муниципальный округ Алнашский район Удмуртской Республики»</t>
  </si>
  <si>
    <t>с. Алнаши, ул. Комсомольская, д. 1</t>
  </si>
  <si>
    <t>с. Алнаши, ул. Первомайская, д. 2А</t>
  </si>
  <si>
    <t>с. Алнаши, ул. Первомайская, д. 4</t>
  </si>
  <si>
    <t>с. Алнаши, ул. Пушкинская, д. 17</t>
  </si>
  <si>
    <t>с. Дзякино, ул. Советская, д. 1</t>
  </si>
  <si>
    <t>п. Дом отдыха Чепца, д. 1</t>
  </si>
  <si>
    <t>п. Дом отдыха Чепца, д. 2</t>
  </si>
  <si>
    <t>с. Дзякино, ул. Советская, д. 3а</t>
  </si>
  <si>
    <t>МО «Муниципальный округ Глазовский район Удмуртской Республики»</t>
  </si>
  <si>
    <t>п. Игра, мкр. Нефтяников, д. 19</t>
  </si>
  <si>
    <t>п. Игра, ул. Кольцевая, д. 1</t>
  </si>
  <si>
    <t>МО «Муниципальный округ Игринский район Удмуртской Республики»</t>
  </si>
  <si>
    <t>г. Ижевск, ул. Ракетная, д. 8</t>
  </si>
  <si>
    <t>г. Ижевск, ул. Карла Маркса, д. 171</t>
  </si>
  <si>
    <t>г. Ижевск, ул. Удмуртская, д. 185</t>
  </si>
  <si>
    <t>г. Ижевск, ул. Школьная, д. 17</t>
  </si>
  <si>
    <t>г. Ижевск, ул. Пушкинская, д. 179</t>
  </si>
  <si>
    <t>г. Ижевск, ул. Советская, д. 22</t>
  </si>
  <si>
    <t>г. Ижевск, ул. Четырнадцатая, д. 54</t>
  </si>
  <si>
    <t>г. Ижевск, ул. Пушкинская, д. 156</t>
  </si>
  <si>
    <t>г. Ижевск, ул. Красногеройская, д. 65</t>
  </si>
  <si>
    <t>г. Ижевск, городок. Машиностроителей, д. 63</t>
  </si>
  <si>
    <t>г. Ижевск, ул. Ленина, д. 7</t>
  </si>
  <si>
    <t>г. Ижевск, ул. Красногеройская, д. 37</t>
  </si>
  <si>
    <t>г. Ижевск, ул. Советская, д. 16</t>
  </si>
  <si>
    <t>г. Ижевск, городок. Строителей, д. 48</t>
  </si>
  <si>
    <t>г. Ижевск, ул. Кооперативная, д. 1</t>
  </si>
  <si>
    <t>г. Ижевск, ул. Ленина, д. 80</t>
  </si>
  <si>
    <t>г. Ижевск, ул. Ключевой поселок, д. 37</t>
  </si>
  <si>
    <t>г. Ижевск, ул. Красноармейская, д. 128</t>
  </si>
  <si>
    <t>г. Ижевск, ул. Гагарина, д. 8</t>
  </si>
  <si>
    <t>г. Ижевск, ул. Кирова, д. 13</t>
  </si>
  <si>
    <t>г. Ижевск, ул. Пастухова, д. 45</t>
  </si>
  <si>
    <t>г. Ижевск, ул. Кирова, д. 111</t>
  </si>
  <si>
    <t>г. Ижевск, ул. Воровского, д. 138</t>
  </si>
  <si>
    <t>г. Ижевск, ул. Авангардная, д. 4</t>
  </si>
  <si>
    <t>г. Ижевск, ул. Карла Маркса, д. 27</t>
  </si>
  <si>
    <t>г. Ижевск, ул. Гагарина, д. 14</t>
  </si>
  <si>
    <t>МО «Город Ижевск»</t>
  </si>
  <si>
    <t>г. Ижевск, ул. Ленина, д. 13</t>
  </si>
  <si>
    <t>г. Ижевск, ул. Орджоникидзе, д. 23</t>
  </si>
  <si>
    <t>г. Ижевск, ул. Гагарина, д. 64</t>
  </si>
  <si>
    <t>г. Ижевск, ул. Демократическая, д. 49</t>
  </si>
  <si>
    <t>г. Ижевск, ул. Карла Либкнехта, д. 67</t>
  </si>
  <si>
    <t>г. Ижевск, ул. Максима Горького, д. 40</t>
  </si>
  <si>
    <t>г. Ижевск, ул. Короткая, д. 110А</t>
  </si>
  <si>
    <t>г. Ижевск, ул. Гагарина, д. 68</t>
  </si>
  <si>
    <t>г. Ижевск, городок. Машиностроителей, д. 118, корпус 1</t>
  </si>
  <si>
    <t>г. Ижевск, ул. Гагарина, д. 86</t>
  </si>
  <si>
    <t>г. Ижевск, ул. Карла Либкнехта, д. 61</t>
  </si>
  <si>
    <t>г. Ижевск, ул. 30 лет Победы, д. 38</t>
  </si>
  <si>
    <t>г. Ижевск, ул. Гагарина, д. 11</t>
  </si>
  <si>
    <t>г. Ижевск, ул. Гагарина, д. 90</t>
  </si>
  <si>
    <t>с. Каракулино, пер. Кирпичный, д. 10</t>
  </si>
  <si>
    <t>с. Каракулино, пер. Кирпичный, д. 9</t>
  </si>
  <si>
    <t>с. Каракулино, пер. Свободы, д. 15</t>
  </si>
  <si>
    <t>с. Каракулино, ул. Девятьярова, д. 5</t>
  </si>
  <si>
    <t>с. Каракулино, ул. Кирьянова, д. 25</t>
  </si>
  <si>
    <t>с. Каракулино, ул. Комсомольская, д. 5</t>
  </si>
  <si>
    <t>МО «Муниципальный округ Каракулинский район Удмуртской Республики»</t>
  </si>
  <si>
    <t>с. Подгорное, ул. Ленина, д. 37</t>
  </si>
  <si>
    <t>с. Киясово, пер. Северный, д. 9</t>
  </si>
  <si>
    <t>МО «Муниципальный округ Киясовский район Удмуртской Республики»</t>
  </si>
  <si>
    <t>МО «Муниципальный округ Красногорский район Удмуртской Республики»</t>
  </si>
  <si>
    <t>с. Красногорское, ул. Комсомольская, д. 26</t>
  </si>
  <si>
    <t>с. Красногорское, ул. Ленина, д. 74</t>
  </si>
  <si>
    <t>МО «Муниципальный округ Малопургинский район Удмуртской Республики»</t>
  </si>
  <si>
    <t>МО «Город Можга»</t>
  </si>
  <si>
    <t>г. Можга, п. Восточный, д. 1</t>
  </si>
  <si>
    <t>г. Можга, п. Восточный, д. 17</t>
  </si>
  <si>
    <t>г. Можга, п. Восточный, д. 18</t>
  </si>
  <si>
    <t>г. Можга, ул. Мичурина, д. 30</t>
  </si>
  <si>
    <t>МО «Муниципальный округ Можгинский район Удмуртской Республики»</t>
  </si>
  <si>
    <t>д. Ныша, ул. Молодежная, д. 11</t>
  </si>
  <si>
    <t>с. Большая Уча, ул. Азина, д. 2</t>
  </si>
  <si>
    <t>с. Можга, тер. Микрорайон, д. 3</t>
  </si>
  <si>
    <t>с. Пычас, ул. Гвардейская, д. 13</t>
  </si>
  <si>
    <t>с. Пычас, ул. Первомайская, д. 50</t>
  </si>
  <si>
    <t>МО «Муниципальный округ Сарапульский район Удмуртской Республики»</t>
  </si>
  <si>
    <t>с. Нечкино, ул. Рабочая, д. 16</t>
  </si>
  <si>
    <t>МО «Город Сарапул»</t>
  </si>
  <si>
    <t>г. Сарапул, ул. Электрозаводская, д. 7</t>
  </si>
  <si>
    <t>МО «Муниципальный округ Селтинский район Удмуртской Республики»</t>
  </si>
  <si>
    <t>МО «Муниципальный округ Увинский район Удмуртской Республики»</t>
  </si>
  <si>
    <t>МО «Муниципальный округ Шарканский район Удмуртской Республики»</t>
  </si>
  <si>
    <t>МО «Муниципальный округ Якшур-Бодьинский район Удмуртской Республики»</t>
  </si>
  <si>
    <t>МО «Муниципальный округ Ярский район Удмуртской Республики»</t>
  </si>
  <si>
    <t>с. Пудем, ул. Кирова, д. 17</t>
  </si>
  <si>
    <t>МО «Муниципальный округ Балезинский район Удмуртской Республики»</t>
  </si>
  <si>
    <t>д. Ныша, ул. Молодежная, д. 12</t>
  </si>
  <si>
    <t>МО «Муниципальный округ Кизнерский район Удмуртской Республики»</t>
  </si>
  <si>
    <t>п. Кизнер, ул. Сосновая, д. 23</t>
  </si>
  <si>
    <t>п. Балезино, пер. Русских, д. 3</t>
  </si>
  <si>
    <t>п. Балезино, ул. Дружбы, д. 21</t>
  </si>
  <si>
    <t>п. Балезино, ул. Железнодорожная, д. 9</t>
  </si>
  <si>
    <t>п. Балезино, ул. Русских, д. 3</t>
  </si>
  <si>
    <t>п. Балезино, ул. Лермонтова, д. 8</t>
  </si>
  <si>
    <t>п. Балезино, пер. Русских, д. 1</t>
  </si>
  <si>
    <t>п. Балезино, ул. Железнодорожная, д. 11</t>
  </si>
  <si>
    <t>п. Балезино, ул. Первомайская, д. 25</t>
  </si>
  <si>
    <t>с. Карсовай, ул. Первомайская, д. 12</t>
  </si>
  <si>
    <t>п. Балезино, пер. Русских, д. 4</t>
  </si>
  <si>
    <t>с. Карсовай, ул. Первомайская, д. 10</t>
  </si>
  <si>
    <t>п. Балезино, ул. Пастухова, д. 6</t>
  </si>
  <si>
    <t>п. Балезино, пер. Русских, д. 5</t>
  </si>
  <si>
    <t>п. Балезино, ул. Свердлова, д. 4</t>
  </si>
  <si>
    <t>п. Балезино, ул. Дружбы, д. 13</t>
  </si>
  <si>
    <t>п. Новый, ул. Строителей, д. 6</t>
  </si>
  <si>
    <t>п. Новый, ул. Чайковского, д. 9</t>
  </si>
  <si>
    <t>с. Малая Пурга, ул. Восточная, д. 2</t>
  </si>
  <si>
    <t>с. Малая Пурга, ул. Пушкина, д. 18</t>
  </si>
  <si>
    <t>с. Яган-Докья, ул. Октябрьская, д. 19</t>
  </si>
  <si>
    <t>с. Яган-Докья, ул. Октябрьская, д. 21</t>
  </si>
  <si>
    <t>с. Малая Пурга, ул. Пионерская, д. 34</t>
  </si>
  <si>
    <t>г. Сарапул, ул. Молодежная, д. 2</t>
  </si>
  <si>
    <t>г. Сарапул, ул. Рабочая, д. 22Б</t>
  </si>
  <si>
    <t>с. Селты, ул. Первомайская, д. 11</t>
  </si>
  <si>
    <t>с. Шаркан, ул. Ленина, д. 76</t>
  </si>
  <si>
    <t>МО «Муниципальный округ Кезский район Удмуртской Республики»</t>
  </si>
  <si>
    <t>п. Кез, ул. Мира, д. 19</t>
  </si>
  <si>
    <t>с. Каркалай, ул. Школьная, д. 2А</t>
  </si>
  <si>
    <t>п. Яр, ул. Советская, д. 8</t>
  </si>
  <si>
    <t>с. Селты, ул. Юбилейная, д. 14</t>
  </si>
  <si>
    <t>г. Глазов, ул. Короленко, д. 22</t>
  </si>
  <si>
    <t>с. Чур, ул. Мира, д. 8</t>
  </si>
  <si>
    <t>г. Глазов, ул. Спортивная, д. 1</t>
  </si>
  <si>
    <t>п. Балезино, ул. Калинина, д. 38</t>
  </si>
  <si>
    <t>г. Глазов, ул. Парковая, д. 25</t>
  </si>
  <si>
    <t>г. Сарапул, ул. Электрозаводская, д. 9</t>
  </si>
  <si>
    <t>с. Пудем, ул. Кирова, д. 5</t>
  </si>
  <si>
    <t>п. Кез, ул. Железнодорожная, д. 13</t>
  </si>
  <si>
    <t>г. Ижевск, ул. 30 лет Победы, д. 47</t>
  </si>
  <si>
    <t>г. Ижевск, проезд. Подлесный 8-й, д. 12</t>
  </si>
  <si>
    <t>г. Ижевск, проезд. Халтурина, д. 19</t>
  </si>
  <si>
    <t>г. Ижевск, городок. Строителей, д. 63</t>
  </si>
  <si>
    <t>г. Ижевск, ул. Пастухова, д. 90</t>
  </si>
  <si>
    <t>г. Ижевск, ул. Лихвинцева, д. 52</t>
  </si>
  <si>
    <t>г. Ижевск, ул. Орджоникидзе, д. 35</t>
  </si>
  <si>
    <t>г. Ижевск, ул. Софьи Ковалевской, д. 2</t>
  </si>
  <si>
    <t>г. Ижевск, ул. Софьи Ковалевской, д. 14</t>
  </si>
  <si>
    <t>г. Ижевск, ул. Гагарина, д. 77</t>
  </si>
  <si>
    <t xml:space="preserve">г. Ижевск, пл. Им 50-летия Октября, д. 12 </t>
  </si>
  <si>
    <t xml:space="preserve">г. Ижевск, ул. Пастухова, д. 37 </t>
  </si>
  <si>
    <t xml:space="preserve">г. Ижевск, ул. Ключевой поселок, д. 81 </t>
  </si>
  <si>
    <t xml:space="preserve">г. Ижевск, ул. Школьная, д. 37 </t>
  </si>
  <si>
    <t xml:space="preserve">г. Ижевск, ул. Карла Либкнехта, д. 63 </t>
  </si>
  <si>
    <t>МО «Муниципальный округ Камбарский район Удмуртской Республики»</t>
  </si>
  <si>
    <t>с. Кама, ул. Почтовая, д. 8</t>
  </si>
  <si>
    <t>г. Ижевск, ул. Пушкинская, д. 175</t>
  </si>
  <si>
    <t>Стоимость капитального ремонта ВСЕГО*:</t>
  </si>
  <si>
    <t>Виды услуг и (или) работ по капитальному ремонту общего имущества в многоквартирных домах*</t>
  </si>
  <si>
    <t>* стоимость услуг и (или) работ по капитальному ремонту общего имущества в многоквартирных домах носит предварительный характер и может быть изменена при пересмотре  размеров предельной стоимости услуг и (или) работ по капитальному ремонту общего имущества в многоквартирном доме, которая может оплачиваться региональным оператором за счет средств фонда капитального ремонта, сформированного исходя из минимального размера взноса на капитальный ремонт, по результатам подготовки сметной документации,  уточнения объемов услуг и (или) работ и пр.</t>
  </si>
  <si>
    <t>Адрес многоквартирного дома **
(далее - МКД)</t>
  </si>
  <si>
    <t>РЕЕСТР</t>
  </si>
  <si>
    <t xml:space="preserve"> которые подлежат капитальному ремонту в 2023 году, по видам услуг и (или) работ по капитальному ремонту</t>
  </si>
  <si>
    <t xml:space="preserve">многоквартирных домов, собственники помещений в которых формируют фонд капитального ремонта на счете регионального оператора, расположенных на территории  Удмуртской Республики, </t>
  </si>
  <si>
    <t>** Перечень МКД может быть изменен с учетом требований жилищного законодательства.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</si>
</sst>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6" fillId="0" borderId="0"/>
    <xf numFmtId="0" fontId="1" fillId="0" borderId="0"/>
    <xf numFmtId="0" fontId="1" fillId="0" borderId="0"/>
  </cellStyleXfs>
  <cellXfs count="61">
    <xf numFmtId="0" fontId="0" fillId="0" borderId="0" xfId="0"/>
    <xf numFmtId="1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</xf>
    <xf numFmtId="1" fontId="4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4" fontId="4" fillId="0" borderId="1" xfId="0" applyNumberFormat="1" applyFont="1" applyFill="1" applyBorder="1" applyAlignment="1" applyProtection="1">
      <alignment horizontal="right" wrapText="1"/>
    </xf>
    <xf numFmtId="4" fontId="4" fillId="0" borderId="1" xfId="0" applyNumberFormat="1" applyFont="1" applyFill="1" applyBorder="1" applyAlignment="1" applyProtection="1">
      <alignment horizontal="right" wrapText="1"/>
      <protection locked="0"/>
    </xf>
    <xf numFmtId="4" fontId="4" fillId="0" borderId="1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 wrapText="1"/>
    </xf>
    <xf numFmtId="4" fontId="3" fillId="0" borderId="0" xfId="0" applyNumberFormat="1" applyFont="1" applyFill="1" applyBorder="1" applyAlignment="1">
      <alignment horizontal="right" wrapText="1"/>
    </xf>
    <xf numFmtId="4" fontId="2" fillId="0" borderId="0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" fontId="4" fillId="0" borderId="1" xfId="0" applyNumberFormat="1" applyFont="1" applyFill="1" applyBorder="1" applyAlignment="1" applyProtection="1">
      <protection locked="0"/>
    </xf>
    <xf numFmtId="4" fontId="7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4" fontId="5" fillId="0" borderId="1" xfId="0" applyNumberFormat="1" applyFont="1" applyFill="1" applyBorder="1" applyAlignment="1" applyProtection="1">
      <alignment wrapText="1"/>
      <protection locked="0"/>
    </xf>
    <xf numFmtId="4" fontId="4" fillId="0" borderId="1" xfId="0" applyNumberFormat="1" applyFont="1" applyFill="1" applyBorder="1" applyAlignment="1">
      <alignment wrapText="1"/>
    </xf>
    <xf numFmtId="4" fontId="2" fillId="0" borderId="1" xfId="0" applyNumberFormat="1" applyFont="1" applyFill="1" applyBorder="1" applyAlignment="1" applyProtection="1">
      <alignment wrapText="1"/>
    </xf>
    <xf numFmtId="1" fontId="5" fillId="0" borderId="2" xfId="0" applyNumberFormat="1" applyFont="1" applyFill="1" applyBorder="1" applyAlignment="1" applyProtection="1">
      <alignment horizontal="left" vertical="center" wrapText="1"/>
      <protection locked="0"/>
    </xf>
    <xf numFmtId="4" fontId="5" fillId="0" borderId="1" xfId="0" applyNumberFormat="1" applyFont="1" applyFill="1" applyBorder="1" applyAlignment="1" applyProtection="1">
      <alignment horizontal="right"/>
      <protection locked="0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4" fontId="4" fillId="0" borderId="1" xfId="0" applyNumberFormat="1" applyFont="1" applyFill="1" applyBorder="1" applyAlignment="1" applyProtection="1">
      <alignment horizontal="right"/>
      <protection locked="0"/>
    </xf>
    <xf numFmtId="4" fontId="9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1" fontId="5" fillId="0" borderId="1" xfId="0" applyNumberFormat="1" applyFont="1" applyFill="1" applyBorder="1" applyAlignment="1" applyProtection="1">
      <alignment horizontal="left" vertical="center" wrapText="1"/>
      <protection locked="0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" xfId="0" applyNumberFormat="1" applyFont="1" applyFill="1" applyBorder="1" applyAlignment="1" applyProtection="1">
      <alignment horizontal="center" vertical="center"/>
      <protection locked="0"/>
    </xf>
    <xf numFmtId="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left" wrapText="1"/>
    </xf>
    <xf numFmtId="0" fontId="4" fillId="0" borderId="4" xfId="0" applyNumberFormat="1" applyFont="1" applyFill="1" applyBorder="1" applyAlignment="1" applyProtection="1">
      <alignment horizontal="left" vertical="center"/>
      <protection locked="0"/>
    </xf>
    <xf numFmtId="4" fontId="7" fillId="0" borderId="5" xfId="0" applyNumberFormat="1" applyFont="1" applyFill="1" applyBorder="1"/>
    <xf numFmtId="1" fontId="4" fillId="0" borderId="3" xfId="0" applyNumberFormat="1" applyFont="1" applyFill="1" applyBorder="1" applyAlignment="1" applyProtection="1">
      <alignment horizontal="left" vertical="center" wrapText="1"/>
      <protection locked="0"/>
    </xf>
    <xf numFmtId="4" fontId="4" fillId="0" borderId="1" xfId="0" applyNumberFormat="1" applyFont="1" applyFill="1" applyBorder="1" applyAlignment="1"/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 wrapText="1"/>
      <protection locked="0"/>
    </xf>
    <xf numFmtId="4" fontId="4" fillId="0" borderId="1" xfId="0" applyNumberFormat="1" applyFont="1" applyFill="1" applyBorder="1" applyAlignment="1" applyProtection="1">
      <alignment wrapText="1"/>
    </xf>
    <xf numFmtId="0" fontId="2" fillId="0" borderId="1" xfId="0" applyFont="1" applyFill="1" applyBorder="1" applyAlignment="1" applyProtection="1">
      <alignment wrapText="1"/>
    </xf>
    <xf numFmtId="4" fontId="4" fillId="0" borderId="1" xfId="0" applyNumberFormat="1" applyFont="1" applyFill="1" applyBorder="1" applyAlignment="1" applyProtection="1">
      <alignment wrapText="1"/>
      <protection locked="0"/>
    </xf>
    <xf numFmtId="0" fontId="4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/>
    <xf numFmtId="0" fontId="10" fillId="0" borderId="0" xfId="0" applyFont="1" applyFill="1" applyBorder="1" applyAlignment="1" applyProtection="1">
      <alignment horizontal="left" vertical="top" wrapText="1"/>
      <protection locked="0"/>
    </xf>
    <xf numFmtId="4" fontId="11" fillId="0" borderId="0" xfId="0" applyNumberFormat="1" applyFont="1" applyFill="1" applyBorder="1" applyAlignment="1" applyProtection="1">
      <protection locked="0"/>
    </xf>
    <xf numFmtId="4" fontId="11" fillId="0" borderId="0" xfId="0" applyNumberFormat="1" applyFont="1" applyFill="1" applyBorder="1" applyAlignment="1" applyProtection="1">
      <alignment horizontal="right"/>
      <protection locked="0"/>
    </xf>
    <xf numFmtId="0" fontId="12" fillId="0" borderId="0" xfId="0" applyFont="1" applyFill="1" applyBorder="1"/>
    <xf numFmtId="0" fontId="10" fillId="0" borderId="0" xfId="0" applyFont="1" applyFill="1" applyBorder="1" applyAlignment="1" applyProtection="1">
      <alignment horizontal="left" wrapText="1"/>
      <protection locked="0"/>
    </xf>
    <xf numFmtId="164" fontId="10" fillId="0" borderId="0" xfId="0" applyNumberFormat="1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right"/>
    </xf>
    <xf numFmtId="0" fontId="0" fillId="0" borderId="0" xfId="0" applyFill="1"/>
    <xf numFmtId="0" fontId="8" fillId="0" borderId="0" xfId="0" applyFont="1" applyFill="1" applyAlignment="1">
      <alignment horizontal="center"/>
    </xf>
    <xf numFmtId="0" fontId="0" fillId="0" borderId="0" xfId="0" applyFill="1" applyAlignment="1">
      <alignment horizontal="right"/>
    </xf>
    <xf numFmtId="0" fontId="8" fillId="0" borderId="0" xfId="0" applyFont="1" applyFill="1" applyAlignment="1"/>
    <xf numFmtId="0" fontId="8" fillId="0" borderId="0" xfId="0" applyFont="1" applyAlignment="1"/>
  </cellXfs>
  <cellStyles count="4">
    <cellStyle name="Обычный" xfId="0" builtinId="0"/>
    <cellStyle name="Обычный 3" xfId="3"/>
    <cellStyle name="Обычный 4" xfId="2"/>
    <cellStyle name="Обычный 5" xfId="1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94"/>
  <sheetViews>
    <sheetView tabSelected="1" view="pageBreakPreview" zoomScale="85" zoomScaleNormal="100" zoomScaleSheetLayoutView="85" workbookViewId="0">
      <selection activeCell="E185" sqref="E185"/>
    </sheetView>
  </sheetViews>
  <sheetFormatPr defaultColWidth="9.140625" defaultRowHeight="15" x14ac:dyDescent="0.25"/>
  <cols>
    <col min="1" max="1" width="4.42578125" style="14" customWidth="1"/>
    <col min="2" max="2" width="4" style="14" customWidth="1"/>
    <col min="3" max="3" width="46.28515625" style="6" customWidth="1"/>
    <col min="4" max="4" width="16.85546875" style="12" customWidth="1"/>
    <col min="5" max="5" width="17.28515625" style="12" customWidth="1"/>
    <col min="6" max="6" width="14.85546875" style="12" customWidth="1"/>
    <col min="7" max="7" width="14.42578125" style="12" customWidth="1"/>
    <col min="8" max="8" width="16.7109375" style="12" customWidth="1"/>
    <col min="9" max="9" width="13.7109375" style="12" customWidth="1"/>
    <col min="10" max="10" width="15.140625" style="12" customWidth="1"/>
    <col min="11" max="11" width="9.28515625" style="12" customWidth="1"/>
    <col min="12" max="12" width="14.42578125" style="12" customWidth="1"/>
    <col min="13" max="15" width="9.140625" style="12" customWidth="1"/>
    <col min="16" max="16" width="13.85546875" style="12" customWidth="1"/>
    <col min="17" max="17" width="9.28515625" style="12" customWidth="1"/>
    <col min="18" max="18" width="13.5703125" style="12" customWidth="1"/>
    <col min="19" max="19" width="9.28515625" style="12" customWidth="1"/>
    <col min="20" max="20" width="13.85546875" style="12" customWidth="1"/>
    <col min="21" max="22" width="9.140625" style="12" customWidth="1"/>
    <col min="23" max="23" width="13.85546875" style="5" bestFit="1" customWidth="1"/>
    <col min="24" max="24" width="9.140625" style="5"/>
    <col min="25" max="26" width="13.42578125" style="5" bestFit="1" customWidth="1"/>
    <col min="27" max="16384" width="9.140625" style="5"/>
  </cols>
  <sheetData>
    <row r="1" spans="1:26" s="56" customFormat="1" ht="15.75" x14ac:dyDescent="0.25">
      <c r="C1" s="57" t="s">
        <v>202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8"/>
    </row>
    <row r="2" spans="1:26" s="56" customFormat="1" ht="15.75" x14ac:dyDescent="0.25">
      <c r="C2" s="57" t="s">
        <v>204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9"/>
      <c r="T2" s="59"/>
      <c r="U2" s="60"/>
    </row>
    <row r="3" spans="1:26" s="56" customFormat="1" ht="15.75" x14ac:dyDescent="0.25">
      <c r="C3" s="57" t="s">
        <v>203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9"/>
      <c r="T3" s="59"/>
      <c r="U3" s="60"/>
    </row>
    <row r="4" spans="1:26" s="6" customFormat="1" x14ac:dyDescent="0.25">
      <c r="A4" s="14"/>
      <c r="B4" s="14"/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2"/>
      <c r="U4" s="11"/>
      <c r="V4" s="11"/>
    </row>
    <row r="5" spans="1:26" s="6" customFormat="1" ht="15" customHeight="1" x14ac:dyDescent="0.25">
      <c r="A5" s="31" t="s">
        <v>0</v>
      </c>
      <c r="B5" s="31"/>
      <c r="C5" s="32" t="s">
        <v>201</v>
      </c>
      <c r="D5" s="33" t="s">
        <v>198</v>
      </c>
      <c r="E5" s="34" t="s">
        <v>199</v>
      </c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</row>
    <row r="6" spans="1:26" s="6" customFormat="1" x14ac:dyDescent="0.25">
      <c r="A6" s="31"/>
      <c r="B6" s="31"/>
      <c r="C6" s="32"/>
      <c r="D6" s="33"/>
      <c r="E6" s="35" t="s">
        <v>1</v>
      </c>
      <c r="F6" s="36" t="s">
        <v>2</v>
      </c>
      <c r="G6" s="36"/>
      <c r="H6" s="36"/>
      <c r="I6" s="36"/>
      <c r="J6" s="36"/>
      <c r="K6" s="36" t="s">
        <v>9</v>
      </c>
      <c r="L6" s="36"/>
      <c r="M6" s="36" t="s">
        <v>3</v>
      </c>
      <c r="N6" s="36"/>
      <c r="O6" s="36" t="s">
        <v>10</v>
      </c>
      <c r="P6" s="36"/>
      <c r="Q6" s="36" t="s">
        <v>11</v>
      </c>
      <c r="R6" s="36"/>
      <c r="S6" s="36" t="s">
        <v>12</v>
      </c>
      <c r="T6" s="36"/>
      <c r="U6" s="36" t="s">
        <v>4</v>
      </c>
      <c r="V6" s="36"/>
    </row>
    <row r="7" spans="1:26" s="6" customFormat="1" ht="105" x14ac:dyDescent="0.25">
      <c r="A7" s="31"/>
      <c r="B7" s="31"/>
      <c r="C7" s="32"/>
      <c r="D7" s="33"/>
      <c r="E7" s="35"/>
      <c r="F7" s="30" t="s">
        <v>13</v>
      </c>
      <c r="G7" s="30" t="s">
        <v>14</v>
      </c>
      <c r="H7" s="30" t="s">
        <v>15</v>
      </c>
      <c r="I7" s="30" t="s">
        <v>16</v>
      </c>
      <c r="J7" s="30" t="s">
        <v>17</v>
      </c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</row>
    <row r="8" spans="1:26" s="6" customFormat="1" x14ac:dyDescent="0.25">
      <c r="A8" s="31"/>
      <c r="B8" s="31"/>
      <c r="C8" s="32"/>
      <c r="D8" s="8" t="s">
        <v>5</v>
      </c>
      <c r="E8" s="8" t="s">
        <v>5</v>
      </c>
      <c r="F8" s="7" t="s">
        <v>5</v>
      </c>
      <c r="G8" s="7" t="s">
        <v>5</v>
      </c>
      <c r="H8" s="7" t="s">
        <v>5</v>
      </c>
      <c r="I8" s="7" t="s">
        <v>5</v>
      </c>
      <c r="J8" s="7" t="s">
        <v>5</v>
      </c>
      <c r="K8" s="7" t="s">
        <v>6</v>
      </c>
      <c r="L8" s="7" t="s">
        <v>5</v>
      </c>
      <c r="M8" s="7" t="s">
        <v>7</v>
      </c>
      <c r="N8" s="7" t="s">
        <v>5</v>
      </c>
      <c r="O8" s="7" t="s">
        <v>6</v>
      </c>
      <c r="P8" s="7" t="s">
        <v>5</v>
      </c>
      <c r="Q8" s="7" t="s">
        <v>6</v>
      </c>
      <c r="R8" s="7" t="s">
        <v>5</v>
      </c>
      <c r="S8" s="7" t="s">
        <v>6</v>
      </c>
      <c r="T8" s="7" t="s">
        <v>5</v>
      </c>
      <c r="U8" s="9" t="s">
        <v>6</v>
      </c>
      <c r="V8" s="9" t="s">
        <v>5</v>
      </c>
    </row>
    <row r="9" spans="1:26" s="26" customFormat="1" x14ac:dyDescent="0.25">
      <c r="A9" s="1">
        <v>1</v>
      </c>
      <c r="B9" s="1"/>
      <c r="C9" s="1">
        <v>2</v>
      </c>
      <c r="D9" s="1">
        <v>3</v>
      </c>
      <c r="E9" s="1">
        <v>4</v>
      </c>
      <c r="F9" s="1">
        <v>5</v>
      </c>
      <c r="G9" s="1">
        <v>6</v>
      </c>
      <c r="H9" s="1">
        <v>7</v>
      </c>
      <c r="I9" s="1">
        <v>8</v>
      </c>
      <c r="J9" s="1">
        <v>9</v>
      </c>
      <c r="K9" s="1">
        <v>10</v>
      </c>
      <c r="L9" s="1">
        <v>11</v>
      </c>
      <c r="M9" s="1">
        <v>12</v>
      </c>
      <c r="N9" s="1">
        <v>13</v>
      </c>
      <c r="O9" s="1">
        <v>14</v>
      </c>
      <c r="P9" s="1">
        <v>15</v>
      </c>
      <c r="Q9" s="1">
        <v>16</v>
      </c>
      <c r="R9" s="1">
        <v>17</v>
      </c>
      <c r="S9" s="1">
        <v>18</v>
      </c>
      <c r="T9" s="1">
        <v>19</v>
      </c>
      <c r="U9" s="1">
        <v>20</v>
      </c>
      <c r="V9" s="1">
        <v>21</v>
      </c>
    </row>
    <row r="10" spans="1:26" s="6" customFormat="1" ht="17.25" customHeight="1" x14ac:dyDescent="0.25">
      <c r="A10" s="13"/>
      <c r="B10" s="1"/>
      <c r="C10" s="2" t="s">
        <v>8</v>
      </c>
      <c r="D10" s="18">
        <f>D11+D16+D33+D35+D38+D68+D73+D76+D135+D145+D147+D150+D153+D159+D164+D171+D176+D178+D181+D183+D185+D187+D142+D133</f>
        <v>271594767.67401761</v>
      </c>
      <c r="E10" s="18">
        <f t="shared" ref="E10:V10" si="0">E11+E16+E33+E35+E38+E68+E73+E76+E135+E145+E147+E150+E153+E159+E164+E171+E176+E178+E181+E183+E185+E187+E142+E133</f>
        <v>97859489.92622599</v>
      </c>
      <c r="F10" s="18">
        <f t="shared" si="0"/>
        <v>29626303.570360005</v>
      </c>
      <c r="G10" s="18">
        <f t="shared" si="0"/>
        <v>28676362.875160001</v>
      </c>
      <c r="H10" s="18">
        <f t="shared" si="0"/>
        <v>27447990.125956003</v>
      </c>
      <c r="I10" s="18">
        <f t="shared" si="0"/>
        <v>0</v>
      </c>
      <c r="J10" s="18">
        <f t="shared" si="0"/>
        <v>12108833.354750002</v>
      </c>
      <c r="K10" s="18">
        <f t="shared" si="0"/>
        <v>42580.740000000005</v>
      </c>
      <c r="L10" s="18">
        <f t="shared" si="0"/>
        <v>172825074.26199168</v>
      </c>
      <c r="M10" s="18">
        <f t="shared" si="0"/>
        <v>0</v>
      </c>
      <c r="N10" s="18">
        <f t="shared" si="0"/>
        <v>0</v>
      </c>
      <c r="O10" s="18">
        <f t="shared" si="0"/>
        <v>1559.8</v>
      </c>
      <c r="P10" s="18">
        <f t="shared" si="0"/>
        <v>910203.48580000002</v>
      </c>
      <c r="Q10" s="18">
        <f t="shared" si="0"/>
        <v>0</v>
      </c>
      <c r="R10" s="18">
        <f t="shared" si="0"/>
        <v>0</v>
      </c>
      <c r="S10" s="18">
        <f t="shared" si="0"/>
        <v>0</v>
      </c>
      <c r="T10" s="18">
        <f t="shared" si="0"/>
        <v>0</v>
      </c>
      <c r="U10" s="18">
        <f t="shared" si="0"/>
        <v>0</v>
      </c>
      <c r="V10" s="18">
        <f t="shared" si="0"/>
        <v>0</v>
      </c>
      <c r="W10" s="27"/>
      <c r="Y10" s="27"/>
      <c r="Z10" s="27"/>
    </row>
    <row r="11" spans="1:26" s="6" customFormat="1" ht="33.6" customHeight="1" x14ac:dyDescent="0.25">
      <c r="A11" s="13"/>
      <c r="B11" s="13"/>
      <c r="C11" s="21" t="s">
        <v>48</v>
      </c>
      <c r="D11" s="22">
        <f t="shared" ref="D11:V11" si="1">SUM(D12:D15)</f>
        <v>4877309.8</v>
      </c>
      <c r="E11" s="22">
        <f t="shared" si="1"/>
        <v>691619.10000000009</v>
      </c>
      <c r="F11" s="22">
        <f t="shared" si="1"/>
        <v>0</v>
      </c>
      <c r="G11" s="22">
        <f t="shared" si="1"/>
        <v>0</v>
      </c>
      <c r="H11" s="22">
        <f t="shared" si="1"/>
        <v>691619.10000000009</v>
      </c>
      <c r="I11" s="22">
        <f t="shared" si="1"/>
        <v>0</v>
      </c>
      <c r="J11" s="22">
        <f t="shared" si="1"/>
        <v>0</v>
      </c>
      <c r="K11" s="22">
        <f t="shared" si="1"/>
        <v>1444.95</v>
      </c>
      <c r="L11" s="22">
        <f t="shared" si="1"/>
        <v>4185690.7</v>
      </c>
      <c r="M11" s="22">
        <f t="shared" si="1"/>
        <v>0</v>
      </c>
      <c r="N11" s="22">
        <f t="shared" si="1"/>
        <v>0</v>
      </c>
      <c r="O11" s="22">
        <f t="shared" si="1"/>
        <v>0</v>
      </c>
      <c r="P11" s="22">
        <f t="shared" si="1"/>
        <v>0</v>
      </c>
      <c r="Q11" s="22">
        <f t="shared" si="1"/>
        <v>0</v>
      </c>
      <c r="R11" s="22">
        <f t="shared" si="1"/>
        <v>0</v>
      </c>
      <c r="S11" s="22">
        <f t="shared" si="1"/>
        <v>0</v>
      </c>
      <c r="T11" s="22">
        <f t="shared" si="1"/>
        <v>0</v>
      </c>
      <c r="U11" s="22">
        <f t="shared" si="1"/>
        <v>0</v>
      </c>
      <c r="V11" s="22">
        <f t="shared" si="1"/>
        <v>0</v>
      </c>
      <c r="Z11" s="27"/>
    </row>
    <row r="12" spans="1:26" s="6" customFormat="1" ht="17.25" customHeight="1" x14ac:dyDescent="0.25">
      <c r="A12" s="13">
        <v>1</v>
      </c>
      <c r="B12" s="23">
        <v>1</v>
      </c>
      <c r="C12" s="37" t="s">
        <v>49</v>
      </c>
      <c r="D12" s="24">
        <f>E12+L12+N12+P12+R12+T12+V12</f>
        <v>343252.33</v>
      </c>
      <c r="E12" s="24">
        <f>F12+G12+H12+I12+J12</f>
        <v>343252.33</v>
      </c>
      <c r="F12" s="24"/>
      <c r="G12" s="24"/>
      <c r="H12" s="24">
        <v>343252.33</v>
      </c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9"/>
      <c r="V12" s="9"/>
    </row>
    <row r="13" spans="1:26" s="6" customFormat="1" ht="17.25" customHeight="1" x14ac:dyDescent="0.25">
      <c r="A13" s="13">
        <v>2</v>
      </c>
      <c r="B13" s="23">
        <v>2</v>
      </c>
      <c r="C13" s="37" t="s">
        <v>50</v>
      </c>
      <c r="D13" s="24">
        <f>E13+L13+N13+P13+R13+T13+V13</f>
        <v>2082779.07</v>
      </c>
      <c r="E13" s="24">
        <f>F13+G13+H13+I13+J13</f>
        <v>0</v>
      </c>
      <c r="F13" s="24"/>
      <c r="G13" s="24"/>
      <c r="H13" s="24"/>
      <c r="I13" s="24"/>
      <c r="J13" s="24"/>
      <c r="K13" s="24">
        <v>719</v>
      </c>
      <c r="L13" s="24">
        <v>2082779.07</v>
      </c>
      <c r="M13" s="24"/>
      <c r="N13" s="24"/>
      <c r="O13" s="24"/>
      <c r="P13" s="24"/>
      <c r="Q13" s="24"/>
      <c r="R13" s="24"/>
      <c r="S13" s="24"/>
      <c r="T13" s="24"/>
      <c r="U13" s="9"/>
      <c r="V13" s="9"/>
    </row>
    <row r="14" spans="1:26" s="6" customFormat="1" ht="17.25" customHeight="1" x14ac:dyDescent="0.25">
      <c r="A14" s="13">
        <v>3</v>
      </c>
      <c r="B14" s="23">
        <v>3</v>
      </c>
      <c r="C14" s="37" t="s">
        <v>51</v>
      </c>
      <c r="D14" s="24">
        <f>E14+L14+N14+P14+R14+T14+V14</f>
        <v>348366.77</v>
      </c>
      <c r="E14" s="24">
        <f>F14+G14+H14+I14+J14</f>
        <v>348366.77</v>
      </c>
      <c r="F14" s="24"/>
      <c r="G14" s="24"/>
      <c r="H14" s="24">
        <v>348366.77</v>
      </c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9"/>
      <c r="V14" s="9"/>
    </row>
    <row r="15" spans="1:26" s="6" customFormat="1" ht="17.25" customHeight="1" x14ac:dyDescent="0.25">
      <c r="A15" s="13">
        <v>4</v>
      </c>
      <c r="B15" s="23">
        <v>4</v>
      </c>
      <c r="C15" s="38" t="s">
        <v>52</v>
      </c>
      <c r="D15" s="24">
        <f>E15+L15+N15+P15+R15+T15+V15</f>
        <v>2102911.63</v>
      </c>
      <c r="E15" s="24">
        <f>F15+G15+H15+I15+J15</f>
        <v>0</v>
      </c>
      <c r="F15" s="8"/>
      <c r="G15" s="8"/>
      <c r="H15" s="8"/>
      <c r="I15" s="8"/>
      <c r="J15" s="8"/>
      <c r="K15" s="8">
        <v>725.95</v>
      </c>
      <c r="L15" s="8">
        <v>2102911.63</v>
      </c>
      <c r="M15" s="8"/>
      <c r="N15" s="8"/>
      <c r="O15" s="8"/>
      <c r="P15" s="8"/>
      <c r="Q15" s="8"/>
      <c r="R15" s="8"/>
      <c r="S15" s="8"/>
      <c r="T15" s="8"/>
      <c r="U15" s="8"/>
      <c r="V15" s="8"/>
      <c r="W15" s="25"/>
    </row>
    <row r="16" spans="1:26" s="6" customFormat="1" ht="33.6" customHeight="1" x14ac:dyDescent="0.25">
      <c r="A16" s="13"/>
      <c r="B16" s="13"/>
      <c r="C16" s="21" t="s">
        <v>137</v>
      </c>
      <c r="D16" s="22">
        <f t="shared" ref="D16:V16" si="2">SUM(D17:D32)</f>
        <v>15770451.228556002</v>
      </c>
      <c r="E16" s="22">
        <f t="shared" si="2"/>
        <v>9390895.1085560005</v>
      </c>
      <c r="F16" s="22">
        <f t="shared" si="2"/>
        <v>4047702.8682000004</v>
      </c>
      <c r="G16" s="22">
        <f t="shared" si="2"/>
        <v>2888285.8060000003</v>
      </c>
      <c r="H16" s="22">
        <f t="shared" si="2"/>
        <v>2454906.4343559998</v>
      </c>
      <c r="I16" s="22">
        <f t="shared" si="2"/>
        <v>0</v>
      </c>
      <c r="J16" s="22">
        <f t="shared" si="2"/>
        <v>0</v>
      </c>
      <c r="K16" s="22">
        <f t="shared" si="2"/>
        <v>1757.86</v>
      </c>
      <c r="L16" s="22">
        <f>SUM(L17:L32)</f>
        <v>6379556.1200000001</v>
      </c>
      <c r="M16" s="22">
        <f t="shared" si="2"/>
        <v>0</v>
      </c>
      <c r="N16" s="22">
        <f t="shared" si="2"/>
        <v>0</v>
      </c>
      <c r="O16" s="22">
        <f t="shared" si="2"/>
        <v>0</v>
      </c>
      <c r="P16" s="22">
        <f t="shared" si="2"/>
        <v>0</v>
      </c>
      <c r="Q16" s="22">
        <f t="shared" si="2"/>
        <v>0</v>
      </c>
      <c r="R16" s="22">
        <f t="shared" si="2"/>
        <v>0</v>
      </c>
      <c r="S16" s="22">
        <f t="shared" si="2"/>
        <v>0</v>
      </c>
      <c r="T16" s="22">
        <f t="shared" si="2"/>
        <v>0</v>
      </c>
      <c r="U16" s="22">
        <f t="shared" si="2"/>
        <v>0</v>
      </c>
      <c r="V16" s="22">
        <f t="shared" si="2"/>
        <v>0</v>
      </c>
      <c r="Z16" s="27"/>
    </row>
    <row r="17" spans="1:22" s="6" customFormat="1" ht="17.25" customHeight="1" x14ac:dyDescent="0.25">
      <c r="A17" s="13">
        <v>5</v>
      </c>
      <c r="B17" s="23">
        <v>1</v>
      </c>
      <c r="C17" s="4" t="s">
        <v>141</v>
      </c>
      <c r="D17" s="24">
        <f t="shared" ref="D17:D32" si="3">E17+L17+N17+P17+R17+T17+V17</f>
        <v>362980.24</v>
      </c>
      <c r="E17" s="24">
        <f t="shared" ref="E17:E32" si="4">F17+G17+H17+I17+J17</f>
        <v>362980.24</v>
      </c>
      <c r="F17" s="16"/>
      <c r="G17" s="15"/>
      <c r="H17" s="16">
        <v>362980.24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9"/>
      <c r="V17" s="19"/>
    </row>
    <row r="18" spans="1:22" s="6" customFormat="1" ht="17.25" customHeight="1" x14ac:dyDescent="0.25">
      <c r="A18" s="13">
        <v>6</v>
      </c>
      <c r="B18" s="23">
        <v>2</v>
      </c>
      <c r="C18" s="4" t="s">
        <v>155</v>
      </c>
      <c r="D18" s="24">
        <f t="shared" si="3"/>
        <v>272604.40000000002</v>
      </c>
      <c r="E18" s="24">
        <f t="shared" si="4"/>
        <v>272604.40000000002</v>
      </c>
      <c r="F18" s="16"/>
      <c r="G18" s="39">
        <v>272604.40000000002</v>
      </c>
      <c r="H18" s="16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9"/>
      <c r="V18" s="19"/>
    </row>
    <row r="19" spans="1:22" s="6" customFormat="1" ht="17.25" customHeight="1" x14ac:dyDescent="0.25">
      <c r="A19" s="13">
        <v>7</v>
      </c>
      <c r="B19" s="23">
        <v>3</v>
      </c>
      <c r="C19" s="4" t="s">
        <v>142</v>
      </c>
      <c r="D19" s="24">
        <f t="shared" si="3"/>
        <v>1183284.844</v>
      </c>
      <c r="E19" s="24">
        <f t="shared" si="4"/>
        <v>1183284.844</v>
      </c>
      <c r="F19" s="16">
        <v>514444.13000000006</v>
      </c>
      <c r="G19" s="15">
        <v>668840.71399999992</v>
      </c>
      <c r="H19" s="16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9"/>
      <c r="V19" s="19"/>
    </row>
    <row r="20" spans="1:22" s="28" customFormat="1" ht="17.25" customHeight="1" x14ac:dyDescent="0.25">
      <c r="A20" s="13">
        <v>8</v>
      </c>
      <c r="B20" s="23">
        <v>4</v>
      </c>
      <c r="C20" s="3" t="s">
        <v>143</v>
      </c>
      <c r="D20" s="24">
        <f t="shared" si="3"/>
        <v>2587131.9167999998</v>
      </c>
      <c r="E20" s="24">
        <f t="shared" si="4"/>
        <v>2587131.9167999998</v>
      </c>
      <c r="F20" s="16">
        <v>1153667.4341</v>
      </c>
      <c r="G20" s="16"/>
      <c r="H20" s="16">
        <v>1433464.4826999998</v>
      </c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</row>
    <row r="21" spans="1:22" s="6" customFormat="1" ht="17.25" customHeight="1" x14ac:dyDescent="0.25">
      <c r="A21" s="13">
        <v>9</v>
      </c>
      <c r="B21" s="23">
        <v>5</v>
      </c>
      <c r="C21" s="3" t="s">
        <v>144</v>
      </c>
      <c r="D21" s="24">
        <f t="shared" si="3"/>
        <v>476826.73200000008</v>
      </c>
      <c r="E21" s="24">
        <f t="shared" si="4"/>
        <v>476826.73200000008</v>
      </c>
      <c r="F21" s="17">
        <v>122902.98000000001</v>
      </c>
      <c r="G21" s="17">
        <v>156877.33600000004</v>
      </c>
      <c r="H21" s="20">
        <v>197046.41600000003</v>
      </c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</row>
    <row r="22" spans="1:22" s="6" customFormat="1" ht="17.25" customHeight="1" x14ac:dyDescent="0.25">
      <c r="A22" s="13">
        <v>10</v>
      </c>
      <c r="B22" s="23">
        <v>6</v>
      </c>
      <c r="C22" s="4" t="s">
        <v>175</v>
      </c>
      <c r="D22" s="24">
        <f t="shared" ref="D22" si="5">E22+L22+N22+P22+R22+T22+V22</f>
        <v>2752472</v>
      </c>
      <c r="E22" s="24">
        <f t="shared" ref="E22" si="6">F22+G22+H22+I22+J22</f>
        <v>0</v>
      </c>
      <c r="F22" s="16"/>
      <c r="G22" s="15"/>
      <c r="H22" s="16"/>
      <c r="I22" s="15"/>
      <c r="J22" s="15"/>
      <c r="K22" s="15">
        <v>776</v>
      </c>
      <c r="L22" s="15">
        <v>2752472</v>
      </c>
      <c r="M22" s="15"/>
      <c r="N22" s="15"/>
      <c r="O22" s="15"/>
      <c r="P22" s="15"/>
      <c r="Q22" s="15"/>
      <c r="R22" s="15"/>
      <c r="S22" s="15"/>
      <c r="T22" s="15"/>
      <c r="U22" s="19"/>
      <c r="V22" s="19"/>
    </row>
    <row r="23" spans="1:22" s="6" customFormat="1" ht="17.25" customHeight="1" x14ac:dyDescent="0.25">
      <c r="A23" s="13">
        <v>11</v>
      </c>
      <c r="B23" s="23">
        <v>7</v>
      </c>
      <c r="C23" s="4" t="s">
        <v>145</v>
      </c>
      <c r="D23" s="24">
        <f t="shared" si="3"/>
        <v>283404.68200000003</v>
      </c>
      <c r="E23" s="24">
        <f t="shared" si="4"/>
        <v>283404.68200000003</v>
      </c>
      <c r="F23" s="16"/>
      <c r="G23" s="15">
        <v>283404.68200000003</v>
      </c>
      <c r="H23" s="16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9"/>
      <c r="V23" s="19"/>
    </row>
    <row r="24" spans="1:22" s="28" customFormat="1" ht="17.25" customHeight="1" x14ac:dyDescent="0.25">
      <c r="A24" s="13">
        <v>12</v>
      </c>
      <c r="B24" s="23">
        <v>8</v>
      </c>
      <c r="C24" s="3" t="s">
        <v>146</v>
      </c>
      <c r="D24" s="24">
        <f t="shared" si="3"/>
        <v>234626.78000000006</v>
      </c>
      <c r="E24" s="24">
        <f t="shared" si="4"/>
        <v>234626.78000000006</v>
      </c>
      <c r="F24" s="16">
        <v>234626.78000000006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</row>
    <row r="25" spans="1:22" s="6" customFormat="1" ht="17.25" customHeight="1" x14ac:dyDescent="0.25">
      <c r="A25" s="13">
        <v>13</v>
      </c>
      <c r="B25" s="23">
        <v>9</v>
      </c>
      <c r="C25" s="3" t="s">
        <v>147</v>
      </c>
      <c r="D25" s="24">
        <f t="shared" si="3"/>
        <v>2127792.1280000005</v>
      </c>
      <c r="E25" s="24">
        <f t="shared" si="4"/>
        <v>2127792.1280000005</v>
      </c>
      <c r="F25" s="17">
        <v>923485.64000000013</v>
      </c>
      <c r="G25" s="17">
        <v>1204306.4880000001</v>
      </c>
      <c r="H25" s="20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</row>
    <row r="26" spans="1:22" s="6" customFormat="1" ht="17.25" customHeight="1" x14ac:dyDescent="0.25">
      <c r="A26" s="13">
        <v>14</v>
      </c>
      <c r="B26" s="23">
        <v>10</v>
      </c>
      <c r="C26" s="4" t="s">
        <v>148</v>
      </c>
      <c r="D26" s="24">
        <f t="shared" si="3"/>
        <v>153043.17400000003</v>
      </c>
      <c r="E26" s="24">
        <f t="shared" si="4"/>
        <v>153043.17400000003</v>
      </c>
      <c r="F26" s="16"/>
      <c r="G26" s="15">
        <v>153043.17400000003</v>
      </c>
      <c r="H26" s="16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9"/>
      <c r="V26" s="19"/>
    </row>
    <row r="27" spans="1:22" s="28" customFormat="1" ht="17.25" customHeight="1" x14ac:dyDescent="0.25">
      <c r="A27" s="13">
        <v>15</v>
      </c>
      <c r="B27" s="23">
        <v>11</v>
      </c>
      <c r="C27" s="3" t="s">
        <v>149</v>
      </c>
      <c r="D27" s="24">
        <f t="shared" si="3"/>
        <v>293428.77999999997</v>
      </c>
      <c r="E27" s="24">
        <f t="shared" si="4"/>
        <v>293428.77999999997</v>
      </c>
      <c r="F27" s="16">
        <v>293428.77999999997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</row>
    <row r="28" spans="1:22" s="6" customFormat="1" ht="17.25" customHeight="1" x14ac:dyDescent="0.25">
      <c r="A28" s="13">
        <v>16</v>
      </c>
      <c r="B28" s="23">
        <v>12</v>
      </c>
      <c r="C28" s="3" t="s">
        <v>150</v>
      </c>
      <c r="D28" s="24">
        <f t="shared" si="3"/>
        <v>227741.06580000004</v>
      </c>
      <c r="E28" s="24">
        <f t="shared" si="4"/>
        <v>227741.06580000004</v>
      </c>
      <c r="F28" s="17">
        <v>227741.06580000004</v>
      </c>
      <c r="G28" s="17"/>
      <c r="H28" s="20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</row>
    <row r="29" spans="1:22" s="6" customFormat="1" ht="17.25" customHeight="1" x14ac:dyDescent="0.25">
      <c r="A29" s="13">
        <v>17</v>
      </c>
      <c r="B29" s="23">
        <v>13</v>
      </c>
      <c r="C29" s="4" t="s">
        <v>151</v>
      </c>
      <c r="D29" s="24">
        <f t="shared" si="3"/>
        <v>293428.77999999997</v>
      </c>
      <c r="E29" s="24">
        <f t="shared" si="4"/>
        <v>293428.77999999997</v>
      </c>
      <c r="F29" s="16">
        <v>293428.77999999997</v>
      </c>
      <c r="G29" s="15"/>
      <c r="H29" s="16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9"/>
      <c r="V29" s="19"/>
    </row>
    <row r="30" spans="1:22" s="28" customFormat="1" ht="17.25" customHeight="1" x14ac:dyDescent="0.25">
      <c r="A30" s="13">
        <v>18</v>
      </c>
      <c r="B30" s="23">
        <v>14</v>
      </c>
      <c r="C30" s="3" t="s">
        <v>152</v>
      </c>
      <c r="D30" s="24">
        <f t="shared" si="3"/>
        <v>1267928.7420000001</v>
      </c>
      <c r="E30" s="24">
        <f t="shared" si="4"/>
        <v>149209.01200000005</v>
      </c>
      <c r="F30" s="16"/>
      <c r="G30" s="16">
        <v>149209.01200000005</v>
      </c>
      <c r="H30" s="16"/>
      <c r="I30" s="16"/>
      <c r="J30" s="16"/>
      <c r="K30" s="16">
        <v>302.83999999999997</v>
      </c>
      <c r="L30" s="16">
        <v>1118719.73</v>
      </c>
      <c r="M30" s="16"/>
      <c r="N30" s="16"/>
      <c r="O30" s="16"/>
      <c r="P30" s="16"/>
      <c r="Q30" s="16"/>
      <c r="R30" s="16"/>
      <c r="S30" s="16"/>
      <c r="T30" s="16"/>
      <c r="U30" s="16"/>
      <c r="V30" s="16"/>
    </row>
    <row r="31" spans="1:22" s="6" customFormat="1" ht="17.25" customHeight="1" x14ac:dyDescent="0.25">
      <c r="A31" s="13">
        <v>19</v>
      </c>
      <c r="B31" s="23">
        <v>15</v>
      </c>
      <c r="C31" s="3" t="s">
        <v>153</v>
      </c>
      <c r="D31" s="24">
        <f t="shared" si="3"/>
        <v>2909430.9719560002</v>
      </c>
      <c r="E31" s="24">
        <f t="shared" si="4"/>
        <v>401066.58195600007</v>
      </c>
      <c r="F31" s="17">
        <v>152253.99830000004</v>
      </c>
      <c r="G31" s="17"/>
      <c r="H31" s="20">
        <v>248812.583656</v>
      </c>
      <c r="I31" s="17"/>
      <c r="J31" s="17"/>
      <c r="K31" s="17">
        <v>679.02</v>
      </c>
      <c r="L31" s="17">
        <v>2508364.39</v>
      </c>
      <c r="M31" s="17"/>
      <c r="N31" s="17"/>
      <c r="O31" s="17"/>
      <c r="P31" s="17"/>
      <c r="Q31" s="17"/>
      <c r="R31" s="17"/>
      <c r="S31" s="17"/>
      <c r="T31" s="17"/>
      <c r="U31" s="17"/>
      <c r="V31" s="17"/>
    </row>
    <row r="32" spans="1:22" s="6" customFormat="1" ht="17.25" customHeight="1" x14ac:dyDescent="0.25">
      <c r="A32" s="13">
        <v>20</v>
      </c>
      <c r="B32" s="23">
        <v>16</v>
      </c>
      <c r="C32" s="4" t="s">
        <v>154</v>
      </c>
      <c r="D32" s="24">
        <f t="shared" si="3"/>
        <v>344325.99200000003</v>
      </c>
      <c r="E32" s="24">
        <f t="shared" si="4"/>
        <v>344325.99200000003</v>
      </c>
      <c r="F32" s="16">
        <v>131723.28000000003</v>
      </c>
      <c r="G32" s="15"/>
      <c r="H32" s="16">
        <v>212602.712</v>
      </c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9"/>
      <c r="V32" s="19"/>
    </row>
    <row r="33" spans="1:26" s="6" customFormat="1" ht="33" customHeight="1" x14ac:dyDescent="0.25">
      <c r="A33" s="13"/>
      <c r="B33" s="13"/>
      <c r="C33" s="21" t="s">
        <v>18</v>
      </c>
      <c r="D33" s="22">
        <f t="shared" ref="D33:V33" si="7">D34</f>
        <v>1920929.4</v>
      </c>
      <c r="E33" s="22">
        <f t="shared" si="7"/>
        <v>0</v>
      </c>
      <c r="F33" s="22">
        <f t="shared" si="7"/>
        <v>0</v>
      </c>
      <c r="G33" s="22">
        <f t="shared" si="7"/>
        <v>0</v>
      </c>
      <c r="H33" s="22">
        <f t="shared" si="7"/>
        <v>0</v>
      </c>
      <c r="I33" s="22">
        <f t="shared" si="7"/>
        <v>0</v>
      </c>
      <c r="J33" s="22">
        <f t="shared" si="7"/>
        <v>0</v>
      </c>
      <c r="K33" s="22">
        <f t="shared" si="7"/>
        <v>520</v>
      </c>
      <c r="L33" s="22">
        <f t="shared" si="7"/>
        <v>1920929.4</v>
      </c>
      <c r="M33" s="22">
        <f t="shared" si="7"/>
        <v>0</v>
      </c>
      <c r="N33" s="22">
        <f t="shared" si="7"/>
        <v>0</v>
      </c>
      <c r="O33" s="22">
        <f t="shared" si="7"/>
        <v>0</v>
      </c>
      <c r="P33" s="22">
        <f t="shared" si="7"/>
        <v>0</v>
      </c>
      <c r="Q33" s="22">
        <f t="shared" si="7"/>
        <v>0</v>
      </c>
      <c r="R33" s="22">
        <f t="shared" si="7"/>
        <v>0</v>
      </c>
      <c r="S33" s="22">
        <f t="shared" si="7"/>
        <v>0</v>
      </c>
      <c r="T33" s="22">
        <f t="shared" si="7"/>
        <v>0</v>
      </c>
      <c r="U33" s="22">
        <f t="shared" si="7"/>
        <v>0</v>
      </c>
      <c r="V33" s="22">
        <f t="shared" si="7"/>
        <v>0</v>
      </c>
      <c r="Z33" s="27"/>
    </row>
    <row r="34" spans="1:26" s="6" customFormat="1" ht="17.25" customHeight="1" x14ac:dyDescent="0.25">
      <c r="A34" s="13">
        <v>21</v>
      </c>
      <c r="B34" s="23">
        <v>1</v>
      </c>
      <c r="C34" s="37" t="s">
        <v>19</v>
      </c>
      <c r="D34" s="24">
        <f>E34+L34+N34+P34+R34+T34+V34</f>
        <v>1920929.4</v>
      </c>
      <c r="E34" s="24">
        <f>F34+G34+H34+I34+J34</f>
        <v>0</v>
      </c>
      <c r="F34" s="24"/>
      <c r="G34" s="24"/>
      <c r="H34" s="24"/>
      <c r="I34" s="24"/>
      <c r="J34" s="24"/>
      <c r="K34" s="24">
        <v>520</v>
      </c>
      <c r="L34" s="24">
        <v>1920929.4</v>
      </c>
      <c r="M34" s="24"/>
      <c r="N34" s="24"/>
      <c r="O34" s="24"/>
      <c r="P34" s="24"/>
      <c r="Q34" s="24"/>
      <c r="R34" s="24"/>
      <c r="S34" s="24"/>
      <c r="T34" s="24"/>
      <c r="U34" s="9"/>
      <c r="V34" s="9"/>
    </row>
    <row r="35" spans="1:26" s="6" customFormat="1" ht="33" customHeight="1" x14ac:dyDescent="0.25">
      <c r="A35" s="13"/>
      <c r="B35" s="13"/>
      <c r="C35" s="29" t="s">
        <v>20</v>
      </c>
      <c r="D35" s="22">
        <f>SUM(D36:D37)</f>
        <v>4136295.98</v>
      </c>
      <c r="E35" s="22">
        <f t="shared" ref="E35:V35" si="8">SUM(E36:E37)</f>
        <v>0</v>
      </c>
      <c r="F35" s="22">
        <f t="shared" si="8"/>
        <v>0</v>
      </c>
      <c r="G35" s="22">
        <f t="shared" si="8"/>
        <v>0</v>
      </c>
      <c r="H35" s="22">
        <f t="shared" si="8"/>
        <v>0</v>
      </c>
      <c r="I35" s="22">
        <f t="shared" si="8"/>
        <v>0</v>
      </c>
      <c r="J35" s="22">
        <f t="shared" si="8"/>
        <v>0</v>
      </c>
      <c r="K35" s="22">
        <f t="shared" si="8"/>
        <v>1333</v>
      </c>
      <c r="L35" s="22">
        <f t="shared" si="8"/>
        <v>4136295.98</v>
      </c>
      <c r="M35" s="22">
        <f t="shared" si="8"/>
        <v>0</v>
      </c>
      <c r="N35" s="22">
        <f t="shared" si="8"/>
        <v>0</v>
      </c>
      <c r="O35" s="22">
        <f t="shared" si="8"/>
        <v>0</v>
      </c>
      <c r="P35" s="22">
        <f t="shared" si="8"/>
        <v>0</v>
      </c>
      <c r="Q35" s="22">
        <f t="shared" si="8"/>
        <v>0</v>
      </c>
      <c r="R35" s="22">
        <f t="shared" si="8"/>
        <v>0</v>
      </c>
      <c r="S35" s="22">
        <f t="shared" si="8"/>
        <v>0</v>
      </c>
      <c r="T35" s="22">
        <f t="shared" si="8"/>
        <v>0</v>
      </c>
      <c r="U35" s="22">
        <f t="shared" si="8"/>
        <v>0</v>
      </c>
      <c r="V35" s="22">
        <f t="shared" si="8"/>
        <v>0</v>
      </c>
      <c r="Z35" s="27"/>
    </row>
    <row r="36" spans="1:26" s="6" customFormat="1" ht="17.25" customHeight="1" x14ac:dyDescent="0.25">
      <c r="A36" s="13">
        <v>22</v>
      </c>
      <c r="B36" s="23">
        <v>1</v>
      </c>
      <c r="C36" s="40" t="s">
        <v>156</v>
      </c>
      <c r="D36" s="24">
        <f>E36+L36+N36+P36+R36+T36+V36</f>
        <v>2348354</v>
      </c>
      <c r="E36" s="24">
        <f>F36+G36+H36+I36+J36</f>
        <v>0</v>
      </c>
      <c r="F36" s="24"/>
      <c r="G36" s="24"/>
      <c r="H36" s="24"/>
      <c r="I36" s="24"/>
      <c r="J36" s="24"/>
      <c r="K36" s="24">
        <v>835</v>
      </c>
      <c r="L36" s="24">
        <v>2348354</v>
      </c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5"/>
    </row>
    <row r="37" spans="1:26" s="6" customFormat="1" ht="17.25" customHeight="1" x14ac:dyDescent="0.25">
      <c r="A37" s="13">
        <v>23</v>
      </c>
      <c r="B37" s="23">
        <v>2</v>
      </c>
      <c r="C37" s="38" t="s">
        <v>157</v>
      </c>
      <c r="D37" s="24">
        <f>E37+L37+N37+P37+R37+T37+V37</f>
        <v>1787941.98</v>
      </c>
      <c r="E37" s="24">
        <f>F37+G37+H37+I37+J37</f>
        <v>0</v>
      </c>
      <c r="F37" s="24"/>
      <c r="G37" s="24"/>
      <c r="H37" s="24"/>
      <c r="I37" s="24"/>
      <c r="J37" s="24"/>
      <c r="K37" s="24">
        <v>498</v>
      </c>
      <c r="L37" s="24">
        <v>1787941.98</v>
      </c>
      <c r="M37" s="24"/>
      <c r="N37" s="24"/>
      <c r="O37" s="24"/>
      <c r="P37" s="24"/>
      <c r="Q37" s="24"/>
      <c r="R37" s="24"/>
      <c r="S37" s="24"/>
      <c r="T37" s="24"/>
      <c r="U37" s="9"/>
      <c r="V37" s="9"/>
    </row>
    <row r="38" spans="1:26" s="6" customFormat="1" ht="17.25" customHeight="1" x14ac:dyDescent="0.25">
      <c r="A38" s="13"/>
      <c r="B38" s="13"/>
      <c r="C38" s="21" t="s">
        <v>21</v>
      </c>
      <c r="D38" s="22">
        <f>SUM(D39:D67)</f>
        <v>50528813.410651661</v>
      </c>
      <c r="E38" s="22">
        <f>SUM(E39:E67)</f>
        <v>16863747.753679998</v>
      </c>
      <c r="F38" s="22">
        <f>SUM(F39:F67)</f>
        <v>5544658.8004600015</v>
      </c>
      <c r="G38" s="22">
        <f>SUM(G39:G67)</f>
        <v>3731812.0685799993</v>
      </c>
      <c r="H38" s="22">
        <f>SUM(H39:H67)</f>
        <v>6023864.5034400001</v>
      </c>
      <c r="I38" s="22">
        <f>SUM(I39:I67)</f>
        <v>0</v>
      </c>
      <c r="J38" s="22">
        <f>SUM(J39:J67)</f>
        <v>1563412.3811999999</v>
      </c>
      <c r="K38" s="22">
        <f>SUM(K39:K67)</f>
        <v>2630</v>
      </c>
      <c r="L38" s="22">
        <f>SUM(L39:L67)</f>
        <v>33665065.656971663</v>
      </c>
      <c r="M38" s="22">
        <f>SUM(M39:M67)</f>
        <v>0</v>
      </c>
      <c r="N38" s="22">
        <f>SUM(N39:N67)</f>
        <v>0</v>
      </c>
      <c r="O38" s="22">
        <f>SUM(O39:O67)</f>
        <v>0</v>
      </c>
      <c r="P38" s="22">
        <f>SUM(P39:P67)</f>
        <v>0</v>
      </c>
      <c r="Q38" s="22">
        <f>SUM(Q39:Q67)</f>
        <v>0</v>
      </c>
      <c r="R38" s="22">
        <f>SUM(R39:R67)</f>
        <v>0</v>
      </c>
      <c r="S38" s="22">
        <f>SUM(S39:S67)</f>
        <v>0</v>
      </c>
      <c r="T38" s="22">
        <f>SUM(T39:T67)</f>
        <v>0</v>
      </c>
      <c r="U38" s="22">
        <f>SUM(U39:U67)</f>
        <v>0</v>
      </c>
      <c r="V38" s="22">
        <f>SUM(V39:V67)</f>
        <v>0</v>
      </c>
      <c r="Z38" s="27"/>
    </row>
    <row r="39" spans="1:26" s="6" customFormat="1" ht="17.25" customHeight="1" x14ac:dyDescent="0.25">
      <c r="A39" s="13">
        <v>24</v>
      </c>
      <c r="B39" s="23">
        <v>1</v>
      </c>
      <c r="C39" s="4" t="s">
        <v>22</v>
      </c>
      <c r="D39" s="24">
        <f t="shared" ref="D39:D67" si="9">E39+L39+N39+P39+R39+T39+V39</f>
        <v>156870.23570000002</v>
      </c>
      <c r="E39" s="24">
        <f t="shared" ref="E39:E67" si="10">F39+G39+H39+I39+J39</f>
        <v>156870.23570000002</v>
      </c>
      <c r="F39" s="16"/>
      <c r="G39" s="15"/>
      <c r="H39" s="16"/>
      <c r="I39" s="15"/>
      <c r="J39" s="15">
        <v>156870.23570000002</v>
      </c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9"/>
      <c r="V39" s="19"/>
    </row>
    <row r="40" spans="1:26" s="28" customFormat="1" ht="17.25" customHeight="1" x14ac:dyDescent="0.25">
      <c r="A40" s="13">
        <v>25</v>
      </c>
      <c r="B40" s="23">
        <v>2</v>
      </c>
      <c r="C40" s="3" t="s">
        <v>23</v>
      </c>
      <c r="D40" s="24">
        <f t="shared" si="9"/>
        <v>218956.75370000003</v>
      </c>
      <c r="E40" s="24">
        <f t="shared" si="10"/>
        <v>218956.75370000003</v>
      </c>
      <c r="F40" s="16"/>
      <c r="G40" s="16"/>
      <c r="H40" s="16"/>
      <c r="I40" s="16"/>
      <c r="J40" s="16">
        <v>218956.75370000003</v>
      </c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</row>
    <row r="41" spans="1:26" s="6" customFormat="1" ht="17.25" customHeight="1" x14ac:dyDescent="0.25">
      <c r="A41" s="13">
        <v>26</v>
      </c>
      <c r="B41" s="23">
        <v>3</v>
      </c>
      <c r="C41" s="3" t="s">
        <v>24</v>
      </c>
      <c r="D41" s="24">
        <f t="shared" si="9"/>
        <v>218956.75370000003</v>
      </c>
      <c r="E41" s="24">
        <f t="shared" si="10"/>
        <v>218956.75370000003</v>
      </c>
      <c r="F41" s="17"/>
      <c r="G41" s="17"/>
      <c r="H41" s="20"/>
      <c r="I41" s="17"/>
      <c r="J41" s="17">
        <v>218956.75370000003</v>
      </c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</row>
    <row r="42" spans="1:26" s="6" customFormat="1" ht="17.25" customHeight="1" x14ac:dyDescent="0.25">
      <c r="A42" s="13">
        <v>27</v>
      </c>
      <c r="B42" s="23">
        <v>4</v>
      </c>
      <c r="C42" s="4" t="s">
        <v>25</v>
      </c>
      <c r="D42" s="24">
        <f t="shared" si="9"/>
        <v>1688140.5296399998</v>
      </c>
      <c r="E42" s="24">
        <f t="shared" si="10"/>
        <v>1688140.5296399998</v>
      </c>
      <c r="F42" s="16"/>
      <c r="G42" s="15">
        <v>1688140.5296399998</v>
      </c>
      <c r="H42" s="16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9"/>
      <c r="V42" s="19"/>
    </row>
    <row r="43" spans="1:26" s="28" customFormat="1" ht="17.25" customHeight="1" x14ac:dyDescent="0.25">
      <c r="A43" s="13">
        <v>28</v>
      </c>
      <c r="B43" s="23">
        <v>5</v>
      </c>
      <c r="C43" s="3" t="s">
        <v>26</v>
      </c>
      <c r="D43" s="24">
        <f t="shared" si="9"/>
        <v>4743642.8009249996</v>
      </c>
      <c r="E43" s="24">
        <f t="shared" si="10"/>
        <v>0</v>
      </c>
      <c r="F43" s="16"/>
      <c r="G43" s="16"/>
      <c r="H43" s="16"/>
      <c r="I43" s="16"/>
      <c r="J43" s="16"/>
      <c r="K43" s="16"/>
      <c r="L43" s="16">
        <v>4743642.8009249996</v>
      </c>
      <c r="M43" s="16"/>
      <c r="N43" s="16"/>
      <c r="O43" s="16"/>
      <c r="P43" s="16"/>
      <c r="Q43" s="16"/>
      <c r="R43" s="16"/>
      <c r="S43" s="16"/>
      <c r="T43" s="16"/>
      <c r="U43" s="16"/>
      <c r="V43" s="16"/>
    </row>
    <row r="44" spans="1:26" s="6" customFormat="1" ht="17.25" customHeight="1" x14ac:dyDescent="0.25">
      <c r="A44" s="13">
        <v>29</v>
      </c>
      <c r="B44" s="23">
        <v>6</v>
      </c>
      <c r="C44" s="3" t="s">
        <v>27</v>
      </c>
      <c r="D44" s="24">
        <f t="shared" si="9"/>
        <v>776441.7837599999</v>
      </c>
      <c r="E44" s="24">
        <f t="shared" si="10"/>
        <v>776441.7837599999</v>
      </c>
      <c r="F44" s="17">
        <v>288077.79799999995</v>
      </c>
      <c r="G44" s="17"/>
      <c r="H44" s="20">
        <v>488363.98575999995</v>
      </c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</row>
    <row r="45" spans="1:26" s="6" customFormat="1" ht="17.25" customHeight="1" x14ac:dyDescent="0.25">
      <c r="A45" s="13">
        <v>30</v>
      </c>
      <c r="B45" s="23">
        <v>7</v>
      </c>
      <c r="C45" s="4" t="s">
        <v>28</v>
      </c>
      <c r="D45" s="24">
        <f t="shared" si="9"/>
        <v>871806.42</v>
      </c>
      <c r="E45" s="24">
        <f t="shared" si="10"/>
        <v>0</v>
      </c>
      <c r="F45" s="16"/>
      <c r="G45" s="15"/>
      <c r="H45" s="16"/>
      <c r="I45" s="15"/>
      <c r="J45" s="15"/>
      <c r="K45" s="15"/>
      <c r="L45" s="15">
        <v>871806.42</v>
      </c>
      <c r="M45" s="15"/>
      <c r="N45" s="15"/>
      <c r="O45" s="15"/>
      <c r="P45" s="15"/>
      <c r="Q45" s="15"/>
      <c r="R45" s="15"/>
      <c r="S45" s="15"/>
      <c r="T45" s="15"/>
      <c r="U45" s="19"/>
      <c r="V45" s="19"/>
    </row>
    <row r="46" spans="1:26" s="28" customFormat="1" ht="17.25" customHeight="1" x14ac:dyDescent="0.25">
      <c r="A46" s="13">
        <v>31</v>
      </c>
      <c r="B46" s="23">
        <v>8</v>
      </c>
      <c r="C46" s="3" t="s">
        <v>29</v>
      </c>
      <c r="D46" s="24">
        <f t="shared" si="9"/>
        <v>466737.67226000002</v>
      </c>
      <c r="E46" s="24">
        <f t="shared" si="10"/>
        <v>466737.67226000002</v>
      </c>
      <c r="F46" s="16">
        <v>466737.67226000002</v>
      </c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</row>
    <row r="47" spans="1:26" s="6" customFormat="1" ht="17.25" customHeight="1" x14ac:dyDescent="0.25">
      <c r="A47" s="13">
        <v>32</v>
      </c>
      <c r="B47" s="23">
        <v>9</v>
      </c>
      <c r="C47" s="3" t="s">
        <v>30</v>
      </c>
      <c r="D47" s="24">
        <f t="shared" si="9"/>
        <v>1876600.26</v>
      </c>
      <c r="E47" s="24">
        <f t="shared" si="10"/>
        <v>0</v>
      </c>
      <c r="F47" s="17"/>
      <c r="G47" s="17"/>
      <c r="H47" s="20"/>
      <c r="I47" s="17"/>
      <c r="J47" s="17"/>
      <c r="K47" s="17"/>
      <c r="L47" s="17">
        <v>1876600.26</v>
      </c>
      <c r="M47" s="17"/>
      <c r="N47" s="17"/>
      <c r="O47" s="17"/>
      <c r="P47" s="17"/>
      <c r="Q47" s="17"/>
      <c r="R47" s="17"/>
      <c r="S47" s="17"/>
      <c r="T47" s="17"/>
      <c r="U47" s="17"/>
      <c r="V47" s="17"/>
    </row>
    <row r="48" spans="1:26" s="6" customFormat="1" ht="17.25" customHeight="1" x14ac:dyDescent="0.25">
      <c r="A48" s="13">
        <v>33</v>
      </c>
      <c r="B48" s="23">
        <v>10</v>
      </c>
      <c r="C48" s="4" t="s">
        <v>31</v>
      </c>
      <c r="D48" s="24">
        <f t="shared" si="9"/>
        <v>1562602.1850000001</v>
      </c>
      <c r="E48" s="24">
        <f t="shared" si="10"/>
        <v>0</v>
      </c>
      <c r="F48" s="16"/>
      <c r="G48" s="15"/>
      <c r="H48" s="16"/>
      <c r="I48" s="15"/>
      <c r="J48" s="15"/>
      <c r="K48" s="15"/>
      <c r="L48" s="15">
        <v>1562602.1850000001</v>
      </c>
      <c r="M48" s="15"/>
      <c r="N48" s="15"/>
      <c r="O48" s="15"/>
      <c r="P48" s="15"/>
      <c r="Q48" s="15"/>
      <c r="R48" s="15"/>
      <c r="S48" s="15"/>
      <c r="T48" s="15"/>
      <c r="U48" s="19"/>
      <c r="V48" s="19"/>
    </row>
    <row r="49" spans="1:22" s="28" customFormat="1" ht="17.25" customHeight="1" x14ac:dyDescent="0.25">
      <c r="A49" s="13">
        <v>34</v>
      </c>
      <c r="B49" s="23">
        <v>11</v>
      </c>
      <c r="C49" s="3" t="s">
        <v>32</v>
      </c>
      <c r="D49" s="24">
        <f t="shared" si="9"/>
        <v>2163888.6800000002</v>
      </c>
      <c r="E49" s="24">
        <f t="shared" si="10"/>
        <v>0</v>
      </c>
      <c r="F49" s="16"/>
      <c r="G49" s="16"/>
      <c r="H49" s="16"/>
      <c r="I49" s="16"/>
      <c r="J49" s="16"/>
      <c r="K49" s="16"/>
      <c r="L49" s="16">
        <v>2163888.6800000002</v>
      </c>
      <c r="M49" s="16"/>
      <c r="N49" s="16"/>
      <c r="O49" s="16"/>
      <c r="P49" s="16"/>
      <c r="Q49" s="16"/>
      <c r="R49" s="16"/>
      <c r="S49" s="16"/>
      <c r="T49" s="16"/>
      <c r="U49" s="16"/>
      <c r="V49" s="16"/>
    </row>
    <row r="50" spans="1:22" s="6" customFormat="1" ht="17.25" customHeight="1" x14ac:dyDescent="0.25">
      <c r="A50" s="13">
        <v>35</v>
      </c>
      <c r="B50" s="23">
        <v>12</v>
      </c>
      <c r="C50" s="3" t="s">
        <v>33</v>
      </c>
      <c r="D50" s="24">
        <f t="shared" si="9"/>
        <v>966271.81</v>
      </c>
      <c r="E50" s="24">
        <f t="shared" si="10"/>
        <v>966271.81</v>
      </c>
      <c r="F50" s="17">
        <v>966271.81</v>
      </c>
      <c r="G50" s="17"/>
      <c r="H50" s="20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</row>
    <row r="51" spans="1:22" s="6" customFormat="1" ht="17.25" customHeight="1" x14ac:dyDescent="0.25">
      <c r="A51" s="13">
        <v>36</v>
      </c>
      <c r="B51" s="23">
        <v>13</v>
      </c>
      <c r="C51" s="4" t="s">
        <v>172</v>
      </c>
      <c r="D51" s="24">
        <f t="shared" ref="D51" si="11">E51+L51+N51+P51+R51+T51+V51</f>
        <v>2543365.8199999998</v>
      </c>
      <c r="E51" s="24">
        <f t="shared" ref="E51" si="12">F51+G51+H51+I51+J51</f>
        <v>0</v>
      </c>
      <c r="F51" s="16"/>
      <c r="G51" s="15"/>
      <c r="H51" s="16"/>
      <c r="I51" s="15"/>
      <c r="J51" s="15"/>
      <c r="K51" s="15">
        <v>878</v>
      </c>
      <c r="L51" s="15">
        <v>2543365.8199999998</v>
      </c>
      <c r="M51" s="15"/>
      <c r="N51" s="15"/>
      <c r="O51" s="15"/>
      <c r="P51" s="15"/>
      <c r="Q51" s="15"/>
      <c r="R51" s="15"/>
      <c r="S51" s="15"/>
      <c r="T51" s="15"/>
      <c r="U51" s="19"/>
      <c r="V51" s="19"/>
    </row>
    <row r="52" spans="1:22" s="6" customFormat="1" ht="17.25" customHeight="1" x14ac:dyDescent="0.25">
      <c r="A52" s="13">
        <v>37</v>
      </c>
      <c r="B52" s="23">
        <v>14</v>
      </c>
      <c r="C52" s="4" t="s">
        <v>34</v>
      </c>
      <c r="D52" s="24">
        <f t="shared" si="9"/>
        <v>3447158.68</v>
      </c>
      <c r="E52" s="24">
        <f t="shared" si="10"/>
        <v>0</v>
      </c>
      <c r="F52" s="16"/>
      <c r="G52" s="15"/>
      <c r="H52" s="16"/>
      <c r="I52" s="15"/>
      <c r="J52" s="15"/>
      <c r="K52" s="15">
        <v>1190</v>
      </c>
      <c r="L52" s="15">
        <v>3447158.68</v>
      </c>
      <c r="M52" s="15"/>
      <c r="N52" s="15"/>
      <c r="O52" s="15"/>
      <c r="P52" s="15"/>
      <c r="Q52" s="15"/>
      <c r="R52" s="15"/>
      <c r="S52" s="15"/>
      <c r="T52" s="15"/>
      <c r="U52" s="19"/>
      <c r="V52" s="19"/>
    </row>
    <row r="53" spans="1:22" s="6" customFormat="1" ht="17.25" customHeight="1" x14ac:dyDescent="0.25">
      <c r="A53" s="13">
        <v>38</v>
      </c>
      <c r="B53" s="23">
        <v>15</v>
      </c>
      <c r="C53" s="3" t="s">
        <v>35</v>
      </c>
      <c r="D53" s="24">
        <f t="shared" si="9"/>
        <v>1409970.82</v>
      </c>
      <c r="E53" s="24">
        <f t="shared" si="10"/>
        <v>1409970.82</v>
      </c>
      <c r="F53" s="17"/>
      <c r="G53" s="17"/>
      <c r="H53" s="20">
        <v>1409970.82</v>
      </c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</row>
    <row r="54" spans="1:22" s="6" customFormat="1" ht="17.25" customHeight="1" x14ac:dyDescent="0.25">
      <c r="A54" s="13">
        <v>39</v>
      </c>
      <c r="B54" s="23">
        <v>16</v>
      </c>
      <c r="C54" s="4" t="s">
        <v>176</v>
      </c>
      <c r="D54" s="24">
        <f t="shared" ref="D54" si="13">E54+L54+N54+P54+R54+T54+V54</f>
        <v>2076081.39</v>
      </c>
      <c r="E54" s="24">
        <f t="shared" ref="E54" si="14">F54+G54+H54+I54+J54</f>
        <v>0</v>
      </c>
      <c r="F54" s="16"/>
      <c r="G54" s="15"/>
      <c r="H54" s="16"/>
      <c r="I54" s="15"/>
      <c r="J54" s="15"/>
      <c r="K54" s="15">
        <v>562</v>
      </c>
      <c r="L54" s="15">
        <v>2076081.39</v>
      </c>
      <c r="M54" s="15"/>
      <c r="N54" s="15"/>
      <c r="O54" s="15"/>
      <c r="P54" s="15"/>
      <c r="Q54" s="15"/>
      <c r="R54" s="15"/>
      <c r="S54" s="15"/>
      <c r="T54" s="15"/>
      <c r="U54" s="19"/>
      <c r="V54" s="19"/>
    </row>
    <row r="55" spans="1:22" s="6" customFormat="1" ht="17.25" customHeight="1" x14ac:dyDescent="0.25">
      <c r="A55" s="13">
        <v>40</v>
      </c>
      <c r="B55" s="23">
        <v>17</v>
      </c>
      <c r="C55" s="4" t="s">
        <v>36</v>
      </c>
      <c r="D55" s="24">
        <f t="shared" si="9"/>
        <v>1244606.7830000001</v>
      </c>
      <c r="E55" s="24">
        <f t="shared" si="10"/>
        <v>1244606.7830000001</v>
      </c>
      <c r="F55" s="16">
        <v>1244606.7830000001</v>
      </c>
      <c r="G55" s="15"/>
      <c r="H55" s="16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9"/>
      <c r="V55" s="19"/>
    </row>
    <row r="56" spans="1:22" s="28" customFormat="1" ht="17.25" customHeight="1" x14ac:dyDescent="0.25">
      <c r="A56" s="13">
        <v>41</v>
      </c>
      <c r="B56" s="23">
        <v>18</v>
      </c>
      <c r="C56" s="3" t="s">
        <v>37</v>
      </c>
      <c r="D56" s="24">
        <f t="shared" si="9"/>
        <v>2335166.0834400002</v>
      </c>
      <c r="E56" s="24">
        <f t="shared" si="10"/>
        <v>436401.25344000012</v>
      </c>
      <c r="F56" s="16">
        <v>190878.09200000006</v>
      </c>
      <c r="G56" s="16">
        <v>245523.16144000003</v>
      </c>
      <c r="H56" s="16"/>
      <c r="I56" s="16"/>
      <c r="J56" s="16"/>
      <c r="K56" s="16"/>
      <c r="L56" s="16">
        <v>1898764.83</v>
      </c>
      <c r="M56" s="16"/>
      <c r="N56" s="16"/>
      <c r="O56" s="16"/>
      <c r="P56" s="16"/>
      <c r="Q56" s="16"/>
      <c r="R56" s="16"/>
      <c r="S56" s="16"/>
      <c r="T56" s="16"/>
      <c r="U56" s="16"/>
      <c r="V56" s="16"/>
    </row>
    <row r="57" spans="1:22" s="6" customFormat="1" ht="17.25" customHeight="1" x14ac:dyDescent="0.25">
      <c r="A57" s="13">
        <v>42</v>
      </c>
      <c r="B57" s="23">
        <v>19</v>
      </c>
      <c r="C57" s="3" t="s">
        <v>38</v>
      </c>
      <c r="D57" s="24">
        <f t="shared" si="9"/>
        <v>1766388.7299200001</v>
      </c>
      <c r="E57" s="24">
        <f t="shared" si="10"/>
        <v>1766388.7299200001</v>
      </c>
      <c r="F57" s="17"/>
      <c r="G57" s="17">
        <v>311432.40622</v>
      </c>
      <c r="H57" s="20">
        <v>1235999.57</v>
      </c>
      <c r="I57" s="17"/>
      <c r="J57" s="17">
        <v>218956.75370000003</v>
      </c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</row>
    <row r="58" spans="1:22" s="6" customFormat="1" ht="17.25" customHeight="1" x14ac:dyDescent="0.25">
      <c r="A58" s="13">
        <v>43</v>
      </c>
      <c r="B58" s="23">
        <v>20</v>
      </c>
      <c r="C58" s="4" t="s">
        <v>39</v>
      </c>
      <c r="D58" s="24">
        <f t="shared" si="9"/>
        <v>8583656.0110466648</v>
      </c>
      <c r="E58" s="24">
        <f t="shared" si="10"/>
        <v>0</v>
      </c>
      <c r="F58" s="16"/>
      <c r="G58" s="15"/>
      <c r="H58" s="16"/>
      <c r="I58" s="15"/>
      <c r="J58" s="15"/>
      <c r="K58" s="15"/>
      <c r="L58" s="15">
        <v>8583656.0110466648</v>
      </c>
      <c r="M58" s="15"/>
      <c r="N58" s="15"/>
      <c r="O58" s="15"/>
      <c r="P58" s="15"/>
      <c r="Q58" s="15"/>
      <c r="R58" s="15"/>
      <c r="S58" s="15"/>
      <c r="T58" s="15"/>
      <c r="U58" s="19"/>
      <c r="V58" s="19"/>
    </row>
    <row r="59" spans="1:22" s="28" customFormat="1" ht="17.25" customHeight="1" x14ac:dyDescent="0.25">
      <c r="A59" s="13">
        <v>44</v>
      </c>
      <c r="B59" s="23">
        <v>21</v>
      </c>
      <c r="C59" s="3" t="s">
        <v>40</v>
      </c>
      <c r="D59" s="24">
        <f t="shared" si="9"/>
        <v>3083641.5215999996</v>
      </c>
      <c r="E59" s="24">
        <f t="shared" si="10"/>
        <v>3083641.5215999996</v>
      </c>
      <c r="F59" s="16">
        <v>1129770.7439999999</v>
      </c>
      <c r="G59" s="16"/>
      <c r="H59" s="16">
        <v>1953870.7775999999</v>
      </c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</row>
    <row r="60" spans="1:22" s="6" customFormat="1" ht="17.25" customHeight="1" x14ac:dyDescent="0.25">
      <c r="A60" s="13">
        <v>45</v>
      </c>
      <c r="B60" s="23">
        <v>22</v>
      </c>
      <c r="C60" s="3" t="s">
        <v>41</v>
      </c>
      <c r="D60" s="24">
        <f t="shared" si="9"/>
        <v>699330.48920000019</v>
      </c>
      <c r="E60" s="24">
        <f t="shared" si="10"/>
        <v>699330.48920000019</v>
      </c>
      <c r="F60" s="17">
        <v>699330.48920000019</v>
      </c>
      <c r="G60" s="17"/>
      <c r="H60" s="20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</row>
    <row r="61" spans="1:22" s="6" customFormat="1" ht="17.25" customHeight="1" x14ac:dyDescent="0.25">
      <c r="A61" s="13">
        <v>46</v>
      </c>
      <c r="B61" s="23">
        <v>23</v>
      </c>
      <c r="C61" s="4" t="s">
        <v>42</v>
      </c>
      <c r="D61" s="24">
        <f t="shared" si="9"/>
        <v>265821.24100000004</v>
      </c>
      <c r="E61" s="24">
        <f t="shared" si="10"/>
        <v>265821.24100000004</v>
      </c>
      <c r="F61" s="16">
        <v>265821.24100000004</v>
      </c>
      <c r="G61" s="15"/>
      <c r="H61" s="16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9"/>
      <c r="V61" s="19"/>
    </row>
    <row r="62" spans="1:22" s="28" customFormat="1" ht="17.25" customHeight="1" x14ac:dyDescent="0.25">
      <c r="A62" s="13">
        <v>47</v>
      </c>
      <c r="B62" s="23">
        <v>24</v>
      </c>
      <c r="C62" s="3" t="s">
        <v>43</v>
      </c>
      <c r="D62" s="24">
        <f t="shared" si="9"/>
        <v>2212991.2599999998</v>
      </c>
      <c r="E62" s="24">
        <f t="shared" si="10"/>
        <v>0</v>
      </c>
      <c r="F62" s="16"/>
      <c r="G62" s="16"/>
      <c r="H62" s="16"/>
      <c r="I62" s="16"/>
      <c r="J62" s="16"/>
      <c r="K62" s="16"/>
      <c r="L62" s="16">
        <v>2212991.2599999998</v>
      </c>
      <c r="M62" s="16"/>
      <c r="N62" s="16"/>
      <c r="O62" s="16"/>
      <c r="P62" s="16"/>
      <c r="Q62" s="16"/>
      <c r="R62" s="16"/>
      <c r="S62" s="16"/>
      <c r="T62" s="16"/>
      <c r="U62" s="16"/>
      <c r="V62" s="16"/>
    </row>
    <row r="63" spans="1:22" s="28" customFormat="1" ht="17.25" customHeight="1" x14ac:dyDescent="0.25">
      <c r="A63" s="13">
        <v>48</v>
      </c>
      <c r="B63" s="23">
        <v>25</v>
      </c>
      <c r="C63" s="3" t="s">
        <v>174</v>
      </c>
      <c r="D63" s="24">
        <f t="shared" ref="D63" si="15">E63+L63+N63+P63+R63+T63+V63</f>
        <v>1286229.0900000001</v>
      </c>
      <c r="E63" s="24">
        <f t="shared" ref="E63" si="16">F63+G63+H63+I63+J63</f>
        <v>1286229.0900000001</v>
      </c>
      <c r="F63" s="16"/>
      <c r="G63" s="16">
        <v>772521.42</v>
      </c>
      <c r="H63" s="16"/>
      <c r="I63" s="16"/>
      <c r="J63" s="16">
        <v>513707.67</v>
      </c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</row>
    <row r="64" spans="1:22" s="6" customFormat="1" ht="17.25" customHeight="1" x14ac:dyDescent="0.25">
      <c r="A64" s="13">
        <v>49</v>
      </c>
      <c r="B64" s="23">
        <v>26</v>
      </c>
      <c r="C64" s="3" t="s">
        <v>44</v>
      </c>
      <c r="D64" s="24">
        <f t="shared" si="9"/>
        <v>1684507.32</v>
      </c>
      <c r="E64" s="24">
        <f t="shared" si="10"/>
        <v>0</v>
      </c>
      <c r="F64" s="17"/>
      <c r="G64" s="17"/>
      <c r="H64" s="20"/>
      <c r="I64" s="17"/>
      <c r="J64" s="17"/>
      <c r="K64" s="17"/>
      <c r="L64" s="17">
        <v>1684507.32</v>
      </c>
      <c r="M64" s="17"/>
      <c r="N64" s="17"/>
      <c r="O64" s="17"/>
      <c r="P64" s="17"/>
      <c r="Q64" s="17"/>
      <c r="R64" s="17"/>
      <c r="S64" s="17"/>
      <c r="T64" s="17"/>
      <c r="U64" s="17"/>
      <c r="V64" s="17"/>
    </row>
    <row r="65" spans="1:26" s="6" customFormat="1" ht="17.25" customHeight="1" x14ac:dyDescent="0.25">
      <c r="A65" s="13">
        <v>50</v>
      </c>
      <c r="B65" s="23">
        <v>27</v>
      </c>
      <c r="C65" s="4" t="s">
        <v>45</v>
      </c>
      <c r="D65" s="24">
        <f t="shared" si="9"/>
        <v>293164.17100000003</v>
      </c>
      <c r="E65" s="24">
        <f t="shared" si="10"/>
        <v>293164.17100000003</v>
      </c>
      <c r="F65" s="16">
        <v>293164.17100000003</v>
      </c>
      <c r="G65" s="15"/>
      <c r="H65" s="16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9"/>
      <c r="V65" s="19"/>
    </row>
    <row r="66" spans="1:26" s="28" customFormat="1" ht="17.25" customHeight="1" x14ac:dyDescent="0.25">
      <c r="A66" s="13">
        <v>51</v>
      </c>
      <c r="B66" s="23">
        <v>28</v>
      </c>
      <c r="C66" s="3" t="s">
        <v>46</v>
      </c>
      <c r="D66" s="24">
        <f t="shared" si="9"/>
        <v>874534.71768</v>
      </c>
      <c r="E66" s="24">
        <f t="shared" si="10"/>
        <v>874534.71768</v>
      </c>
      <c r="F66" s="16"/>
      <c r="G66" s="16">
        <v>378185.16664000001</v>
      </c>
      <c r="H66" s="16">
        <v>496349.55104000005</v>
      </c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</row>
    <row r="67" spans="1:26" s="6" customFormat="1" ht="17.25" customHeight="1" x14ac:dyDescent="0.25">
      <c r="A67" s="13">
        <v>52</v>
      </c>
      <c r="B67" s="23">
        <v>29</v>
      </c>
      <c r="C67" s="3" t="s">
        <v>47</v>
      </c>
      <c r="D67" s="24">
        <f t="shared" si="9"/>
        <v>1011283.3980800001</v>
      </c>
      <c r="E67" s="24">
        <f t="shared" si="10"/>
        <v>1011283.3980800001</v>
      </c>
      <c r="F67" s="17"/>
      <c r="G67" s="17">
        <v>336009.38464</v>
      </c>
      <c r="H67" s="20">
        <v>439309.79904000001</v>
      </c>
      <c r="I67" s="17"/>
      <c r="J67" s="17">
        <v>235964.21440000003</v>
      </c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</row>
    <row r="68" spans="1:26" s="6" customFormat="1" ht="33" customHeight="1" x14ac:dyDescent="0.25">
      <c r="A68" s="13"/>
      <c r="B68" s="13"/>
      <c r="C68" s="21" t="s">
        <v>57</v>
      </c>
      <c r="D68" s="22">
        <f t="shared" ref="D68:V68" si="17">SUM(D69:D72)</f>
        <v>4584668.68652</v>
      </c>
      <c r="E68" s="22">
        <f t="shared" si="17"/>
        <v>443681.32152000006</v>
      </c>
      <c r="F68" s="22">
        <f t="shared" si="17"/>
        <v>342536.33900000004</v>
      </c>
      <c r="G68" s="22">
        <f t="shared" si="17"/>
        <v>101144.98251999999</v>
      </c>
      <c r="H68" s="22">
        <f t="shared" si="17"/>
        <v>0</v>
      </c>
      <c r="I68" s="22">
        <f t="shared" si="17"/>
        <v>0</v>
      </c>
      <c r="J68" s="22">
        <f t="shared" si="17"/>
        <v>0</v>
      </c>
      <c r="K68" s="22">
        <f t="shared" si="17"/>
        <v>1137</v>
      </c>
      <c r="L68" s="22">
        <f t="shared" si="17"/>
        <v>4140987.3650000002</v>
      </c>
      <c r="M68" s="22">
        <f t="shared" si="17"/>
        <v>0</v>
      </c>
      <c r="N68" s="22">
        <f t="shared" si="17"/>
        <v>0</v>
      </c>
      <c r="O68" s="22">
        <f t="shared" si="17"/>
        <v>0</v>
      </c>
      <c r="P68" s="22">
        <f t="shared" si="17"/>
        <v>0</v>
      </c>
      <c r="Q68" s="22">
        <f t="shared" si="17"/>
        <v>0</v>
      </c>
      <c r="R68" s="22">
        <f t="shared" si="17"/>
        <v>0</v>
      </c>
      <c r="S68" s="22">
        <f t="shared" si="17"/>
        <v>0</v>
      </c>
      <c r="T68" s="22">
        <f t="shared" si="17"/>
        <v>0</v>
      </c>
      <c r="U68" s="22">
        <f t="shared" si="17"/>
        <v>0</v>
      </c>
      <c r="V68" s="22">
        <f t="shared" si="17"/>
        <v>0</v>
      </c>
      <c r="Z68" s="27"/>
    </row>
    <row r="69" spans="1:26" s="6" customFormat="1" ht="17.25" customHeight="1" x14ac:dyDescent="0.25">
      <c r="A69" s="13">
        <v>53</v>
      </c>
      <c r="B69" s="23">
        <v>1</v>
      </c>
      <c r="C69" s="3" t="s">
        <v>53</v>
      </c>
      <c r="D69" s="24">
        <f>E69+L69+N69+P69+R69+T69+V69</f>
        <v>168063.44960000005</v>
      </c>
      <c r="E69" s="24">
        <f>F69+G69+H69+I69+J69</f>
        <v>168063.44960000005</v>
      </c>
      <c r="F69" s="17">
        <v>168063.44960000005</v>
      </c>
      <c r="G69" s="17"/>
      <c r="H69" s="20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</row>
    <row r="70" spans="1:26" s="6" customFormat="1" ht="17.25" customHeight="1" x14ac:dyDescent="0.25">
      <c r="A70" s="13">
        <v>54</v>
      </c>
      <c r="B70" s="23">
        <v>2</v>
      </c>
      <c r="C70" s="4" t="s">
        <v>54</v>
      </c>
      <c r="D70" s="24">
        <f>E70+L70+N70+P70+R70+T70+V70</f>
        <v>2065060.135</v>
      </c>
      <c r="E70" s="24">
        <f>F70+G70+H70+I70+J70</f>
        <v>0</v>
      </c>
      <c r="F70" s="16"/>
      <c r="G70" s="15"/>
      <c r="H70" s="16"/>
      <c r="I70" s="15"/>
      <c r="J70" s="15"/>
      <c r="K70" s="15">
        <v>567</v>
      </c>
      <c r="L70" s="15">
        <v>2065060.135</v>
      </c>
      <c r="M70" s="15"/>
      <c r="N70" s="15"/>
      <c r="O70" s="15"/>
      <c r="P70" s="15"/>
      <c r="Q70" s="15"/>
      <c r="R70" s="15"/>
      <c r="S70" s="15"/>
      <c r="T70" s="15"/>
      <c r="U70" s="19"/>
      <c r="V70" s="19"/>
    </row>
    <row r="71" spans="1:26" s="28" customFormat="1" ht="17.25" customHeight="1" x14ac:dyDescent="0.25">
      <c r="A71" s="13">
        <v>55</v>
      </c>
      <c r="B71" s="23">
        <v>3</v>
      </c>
      <c r="C71" s="3" t="s">
        <v>55</v>
      </c>
      <c r="D71" s="24">
        <f>E71+L71+N71+P71+R71+T71+V71</f>
        <v>2075927.23</v>
      </c>
      <c r="E71" s="24">
        <f>F71+G71+H71+I71+J71</f>
        <v>0</v>
      </c>
      <c r="F71" s="16"/>
      <c r="G71" s="16"/>
      <c r="H71" s="16"/>
      <c r="I71" s="16"/>
      <c r="J71" s="16"/>
      <c r="K71" s="16">
        <v>570</v>
      </c>
      <c r="L71" s="16">
        <v>2075927.23</v>
      </c>
      <c r="M71" s="16"/>
      <c r="N71" s="16"/>
      <c r="O71" s="16"/>
      <c r="P71" s="16"/>
      <c r="Q71" s="16"/>
      <c r="R71" s="16"/>
      <c r="S71" s="16"/>
      <c r="T71" s="16"/>
      <c r="U71" s="16"/>
      <c r="V71" s="16"/>
    </row>
    <row r="72" spans="1:26" s="6" customFormat="1" ht="17.25" customHeight="1" x14ac:dyDescent="0.25">
      <c r="A72" s="13">
        <v>56</v>
      </c>
      <c r="B72" s="23">
        <v>4</v>
      </c>
      <c r="C72" s="3" t="s">
        <v>56</v>
      </c>
      <c r="D72" s="24">
        <f>E72+L72+N72+P72+R72+T72+V72</f>
        <v>275617.87192000001</v>
      </c>
      <c r="E72" s="24">
        <f>F72+G72+H72+I72+J72</f>
        <v>275617.87192000001</v>
      </c>
      <c r="F72" s="17">
        <v>174472.88940000001</v>
      </c>
      <c r="G72" s="17">
        <v>101144.98251999999</v>
      </c>
      <c r="H72" s="20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</row>
    <row r="73" spans="1:26" s="6" customFormat="1" ht="33" customHeight="1" x14ac:dyDescent="0.25">
      <c r="A73" s="13"/>
      <c r="B73" s="13"/>
      <c r="C73" s="21" t="s">
        <v>60</v>
      </c>
      <c r="D73" s="22">
        <f t="shared" ref="D73:V73" si="18">SUM(D74:D75)</f>
        <v>3077640.45</v>
      </c>
      <c r="E73" s="22">
        <f t="shared" si="18"/>
        <v>1148389.5</v>
      </c>
      <c r="F73" s="22">
        <f t="shared" si="18"/>
        <v>1148389.5</v>
      </c>
      <c r="G73" s="22">
        <f t="shared" si="18"/>
        <v>0</v>
      </c>
      <c r="H73" s="22">
        <f t="shared" si="18"/>
        <v>0</v>
      </c>
      <c r="I73" s="22">
        <f t="shared" si="18"/>
        <v>0</v>
      </c>
      <c r="J73" s="22">
        <f t="shared" si="18"/>
        <v>0</v>
      </c>
      <c r="K73" s="22">
        <f t="shared" si="18"/>
        <v>631</v>
      </c>
      <c r="L73" s="22">
        <f t="shared" si="18"/>
        <v>1929250.95</v>
      </c>
      <c r="M73" s="22">
        <f t="shared" si="18"/>
        <v>0</v>
      </c>
      <c r="N73" s="22">
        <f t="shared" si="18"/>
        <v>0</v>
      </c>
      <c r="O73" s="22">
        <f t="shared" si="18"/>
        <v>0</v>
      </c>
      <c r="P73" s="22">
        <f t="shared" si="18"/>
        <v>0</v>
      </c>
      <c r="Q73" s="22">
        <f t="shared" si="18"/>
        <v>0</v>
      </c>
      <c r="R73" s="22">
        <f t="shared" si="18"/>
        <v>0</v>
      </c>
      <c r="S73" s="22">
        <f t="shared" si="18"/>
        <v>0</v>
      </c>
      <c r="T73" s="22">
        <f t="shared" si="18"/>
        <v>0</v>
      </c>
      <c r="U73" s="22">
        <f t="shared" si="18"/>
        <v>0</v>
      </c>
      <c r="V73" s="22">
        <f t="shared" si="18"/>
        <v>0</v>
      </c>
      <c r="Z73" s="27"/>
    </row>
    <row r="74" spans="1:26" s="28" customFormat="1" ht="17.25" customHeight="1" x14ac:dyDescent="0.25">
      <c r="A74" s="13">
        <v>57</v>
      </c>
      <c r="B74" s="23">
        <v>1</v>
      </c>
      <c r="C74" s="3" t="s">
        <v>58</v>
      </c>
      <c r="D74" s="24">
        <f>E74+L74+N74+P74+R74+T74+V74</f>
        <v>1148389.5</v>
      </c>
      <c r="E74" s="24">
        <f>F74+G74+H74+I74+J74</f>
        <v>1148389.5</v>
      </c>
      <c r="F74" s="16">
        <v>1148389.5</v>
      </c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</row>
    <row r="75" spans="1:26" s="6" customFormat="1" ht="17.25" customHeight="1" x14ac:dyDescent="0.25">
      <c r="A75" s="13">
        <v>58</v>
      </c>
      <c r="B75" s="23">
        <v>2</v>
      </c>
      <c r="C75" s="3" t="s">
        <v>59</v>
      </c>
      <c r="D75" s="24">
        <f>E75+L75+N75+P75+R75+T75+V75</f>
        <v>1929250.95</v>
      </c>
      <c r="E75" s="24">
        <f>F75+G75+H75+I75+J75</f>
        <v>0</v>
      </c>
      <c r="F75" s="17"/>
      <c r="G75" s="17"/>
      <c r="H75" s="20"/>
      <c r="I75" s="17"/>
      <c r="J75" s="17"/>
      <c r="K75" s="17">
        <v>631</v>
      </c>
      <c r="L75" s="17">
        <v>1929250.95</v>
      </c>
      <c r="M75" s="17"/>
      <c r="N75" s="17"/>
      <c r="O75" s="17"/>
      <c r="P75" s="17"/>
      <c r="Q75" s="17"/>
      <c r="R75" s="17"/>
      <c r="S75" s="17"/>
      <c r="T75" s="17"/>
      <c r="U75" s="17"/>
      <c r="V75" s="17"/>
    </row>
    <row r="76" spans="1:26" s="6" customFormat="1" ht="16.149999999999999" customHeight="1" x14ac:dyDescent="0.25">
      <c r="A76" s="13"/>
      <c r="B76" s="13"/>
      <c r="C76" s="21" t="s">
        <v>87</v>
      </c>
      <c r="D76" s="22">
        <f>SUM(D77:D132)</f>
        <v>137354678.75687</v>
      </c>
      <c r="E76" s="22">
        <f>SUM(E77:E132)</f>
        <v>56822998.157669999</v>
      </c>
      <c r="F76" s="22">
        <f>SUM(F77:F132)</f>
        <v>16794681.984100003</v>
      </c>
      <c r="G76" s="22">
        <f>SUM(G77:G132)</f>
        <v>15809695.173940001</v>
      </c>
      <c r="H76" s="22">
        <f>SUM(H77:H132)</f>
        <v>15470790.719280003</v>
      </c>
      <c r="I76" s="22">
        <f>SUM(I77:I132)</f>
        <v>0</v>
      </c>
      <c r="J76" s="22">
        <f>SUM(J77:J132)</f>
        <v>8747830.2803499997</v>
      </c>
      <c r="K76" s="22">
        <f>SUM(K77:K132)</f>
        <v>23725.399999999998</v>
      </c>
      <c r="L76" s="22">
        <f>SUM(L77:L132)</f>
        <v>79621477.113399997</v>
      </c>
      <c r="M76" s="22">
        <f>SUM(M77:M132)</f>
        <v>0</v>
      </c>
      <c r="N76" s="22">
        <f>SUM(N77:N132)</f>
        <v>0</v>
      </c>
      <c r="O76" s="22">
        <f>SUM(O77:O132)</f>
        <v>1559.8</v>
      </c>
      <c r="P76" s="22">
        <f>SUM(P77:P132)</f>
        <v>910203.48580000002</v>
      </c>
      <c r="Q76" s="22">
        <f>SUM(Q77:Q132)</f>
        <v>0</v>
      </c>
      <c r="R76" s="22">
        <f>SUM(R77:R132)</f>
        <v>0</v>
      </c>
      <c r="S76" s="22">
        <f>SUM(S77:S132)</f>
        <v>0</v>
      </c>
      <c r="T76" s="22">
        <f>SUM(T77:T132)</f>
        <v>0</v>
      </c>
      <c r="U76" s="22">
        <f>SUM(U77:U132)</f>
        <v>0</v>
      </c>
      <c r="V76" s="22">
        <f>SUM(V77:V132)</f>
        <v>0</v>
      </c>
      <c r="Z76" s="27"/>
    </row>
    <row r="77" spans="1:26" s="28" customFormat="1" ht="17.25" customHeight="1" x14ac:dyDescent="0.25">
      <c r="A77" s="13">
        <v>59</v>
      </c>
      <c r="B77" s="23">
        <v>1</v>
      </c>
      <c r="C77" s="3" t="s">
        <v>61</v>
      </c>
      <c r="D77" s="24">
        <f>E77+L77+N77+P77+R77+T77+V77</f>
        <v>1428266.4782000002</v>
      </c>
      <c r="E77" s="24">
        <f t="shared" ref="E77:E132" si="19">F77+G77+H77+I77+J77</f>
        <v>1428266.4782000002</v>
      </c>
      <c r="F77" s="16">
        <v>637191.68480000016</v>
      </c>
      <c r="G77" s="16"/>
      <c r="H77" s="16">
        <v>791074.79340000008</v>
      </c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</row>
    <row r="78" spans="1:26" s="6" customFormat="1" ht="17.25" customHeight="1" x14ac:dyDescent="0.25">
      <c r="A78" s="13">
        <v>60</v>
      </c>
      <c r="B78" s="23">
        <v>2</v>
      </c>
      <c r="C78" s="3" t="s">
        <v>62</v>
      </c>
      <c r="D78" s="24">
        <f t="shared" ref="D78:D132" si="20">E78+L78+N78+P78+R78+T78+V78</f>
        <v>2706513.236</v>
      </c>
      <c r="E78" s="24">
        <f t="shared" si="19"/>
        <v>2706513.236</v>
      </c>
      <c r="F78" s="17">
        <v>604114.57400000002</v>
      </c>
      <c r="G78" s="17">
        <v>763795.44000000006</v>
      </c>
      <c r="H78" s="20">
        <v>749572.61199999996</v>
      </c>
      <c r="I78" s="17"/>
      <c r="J78" s="17">
        <v>589030.61</v>
      </c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</row>
    <row r="79" spans="1:26" s="6" customFormat="1" ht="17.25" customHeight="1" x14ac:dyDescent="0.25">
      <c r="A79" s="13">
        <v>61</v>
      </c>
      <c r="B79" s="23">
        <v>3</v>
      </c>
      <c r="C79" s="4" t="s">
        <v>63</v>
      </c>
      <c r="D79" s="24">
        <f t="shared" si="20"/>
        <v>3524673.8432</v>
      </c>
      <c r="E79" s="24">
        <f t="shared" si="19"/>
        <v>3524673.8432</v>
      </c>
      <c r="F79" s="16">
        <v>1529747.966</v>
      </c>
      <c r="G79" s="15">
        <v>1994925.8772</v>
      </c>
      <c r="H79" s="16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9"/>
      <c r="V79" s="19"/>
    </row>
    <row r="80" spans="1:26" s="28" customFormat="1" ht="18" customHeight="1" x14ac:dyDescent="0.25">
      <c r="A80" s="13">
        <v>62</v>
      </c>
      <c r="B80" s="23">
        <v>4</v>
      </c>
      <c r="C80" s="3" t="s">
        <v>88</v>
      </c>
      <c r="D80" s="24">
        <f t="shared" ref="D80" si="21">E80+L80+N80+P80+R80+T80+V80</f>
        <v>6840047.9922000002</v>
      </c>
      <c r="E80" s="24">
        <f t="shared" ref="E80" si="22">F80+G80+H80+I80+J80</f>
        <v>3690093.1822000002</v>
      </c>
      <c r="F80" s="16">
        <v>816145.42600000009</v>
      </c>
      <c r="G80" s="16">
        <v>1064325.4092000001</v>
      </c>
      <c r="H80" s="16">
        <v>1014083.822</v>
      </c>
      <c r="I80" s="16"/>
      <c r="J80" s="16">
        <v>795538.52500000002</v>
      </c>
      <c r="K80" s="16">
        <v>852.7</v>
      </c>
      <c r="L80" s="16">
        <v>3149954.81</v>
      </c>
      <c r="M80" s="16"/>
      <c r="N80" s="16"/>
      <c r="O80" s="16"/>
      <c r="P80" s="16"/>
      <c r="Q80" s="16"/>
      <c r="R80" s="16"/>
      <c r="S80" s="16"/>
      <c r="T80" s="16"/>
      <c r="U80" s="16"/>
      <c r="V80" s="16"/>
    </row>
    <row r="81" spans="1:22" s="28" customFormat="1" ht="17.25" customHeight="1" x14ac:dyDescent="0.25">
      <c r="A81" s="13">
        <v>63</v>
      </c>
      <c r="B81" s="23">
        <v>5</v>
      </c>
      <c r="C81" s="3" t="s">
        <v>93</v>
      </c>
      <c r="D81" s="24">
        <f t="shared" si="20"/>
        <v>3917572.1079800003</v>
      </c>
      <c r="E81" s="24">
        <f t="shared" si="19"/>
        <v>3917572.1079800003</v>
      </c>
      <c r="F81" s="16">
        <v>866457.40340000018</v>
      </c>
      <c r="G81" s="16">
        <v>1129936.6522800003</v>
      </c>
      <c r="H81" s="16">
        <v>1076597.8798</v>
      </c>
      <c r="I81" s="16"/>
      <c r="J81" s="16">
        <v>844580.17249999999</v>
      </c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</row>
    <row r="82" spans="1:22" s="6" customFormat="1" ht="17.25" customHeight="1" x14ac:dyDescent="0.25">
      <c r="A82" s="13">
        <v>64</v>
      </c>
      <c r="B82" s="23">
        <v>6</v>
      </c>
      <c r="C82" s="4" t="s">
        <v>64</v>
      </c>
      <c r="D82" s="24">
        <f t="shared" si="20"/>
        <v>1446575.41656</v>
      </c>
      <c r="E82" s="24">
        <f t="shared" si="19"/>
        <v>1446575.41656</v>
      </c>
      <c r="F82" s="16"/>
      <c r="G82" s="15">
        <v>1446575.41656</v>
      </c>
      <c r="H82" s="16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9"/>
      <c r="V82" s="19"/>
    </row>
    <row r="83" spans="1:22" s="6" customFormat="1" ht="17.25" customHeight="1" x14ac:dyDescent="0.25">
      <c r="A83" s="13">
        <v>65</v>
      </c>
      <c r="B83" s="23">
        <v>7</v>
      </c>
      <c r="C83" s="3" t="s">
        <v>65</v>
      </c>
      <c r="D83" s="24">
        <f t="shared" si="20"/>
        <v>1112980.0959999999</v>
      </c>
      <c r="E83" s="24">
        <f t="shared" si="19"/>
        <v>1112980.0959999999</v>
      </c>
      <c r="F83" s="17">
        <v>1112980.0959999999</v>
      </c>
      <c r="G83" s="17"/>
      <c r="H83" s="20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</row>
    <row r="84" spans="1:22" s="6" customFormat="1" ht="17.25" customHeight="1" x14ac:dyDescent="0.25">
      <c r="A84" s="13">
        <v>66</v>
      </c>
      <c r="B84" s="23">
        <v>8</v>
      </c>
      <c r="C84" s="4" t="s">
        <v>66</v>
      </c>
      <c r="D84" s="24">
        <f t="shared" si="20"/>
        <v>1327599.48254</v>
      </c>
      <c r="E84" s="24">
        <f t="shared" si="19"/>
        <v>1327599.48254</v>
      </c>
      <c r="F84" s="16">
        <v>295839.66200000001</v>
      </c>
      <c r="G84" s="15">
        <v>382402.74484</v>
      </c>
      <c r="H84" s="16">
        <v>360703.87819999998</v>
      </c>
      <c r="I84" s="15"/>
      <c r="J84" s="15">
        <v>288653.19750000001</v>
      </c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9"/>
      <c r="V84" s="19"/>
    </row>
    <row r="85" spans="1:22" s="6" customFormat="1" ht="17.25" customHeight="1" x14ac:dyDescent="0.25">
      <c r="A85" s="13">
        <v>67</v>
      </c>
      <c r="B85" s="23">
        <v>9</v>
      </c>
      <c r="C85" s="3" t="s">
        <v>67</v>
      </c>
      <c r="D85" s="24">
        <f t="shared" si="20"/>
        <v>383358.98775999999</v>
      </c>
      <c r="E85" s="24">
        <f t="shared" si="19"/>
        <v>383358.98775999999</v>
      </c>
      <c r="F85" s="17"/>
      <c r="G85" s="17"/>
      <c r="H85" s="20">
        <v>383358.98775999999</v>
      </c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</row>
    <row r="86" spans="1:22" s="6" customFormat="1" ht="17.25" customHeight="1" x14ac:dyDescent="0.25">
      <c r="A86" s="13">
        <v>68</v>
      </c>
      <c r="B86" s="23">
        <v>10</v>
      </c>
      <c r="C86" s="4" t="s">
        <v>190</v>
      </c>
      <c r="D86" s="24">
        <f t="shared" si="20"/>
        <v>1497568.8099200001</v>
      </c>
      <c r="E86" s="24">
        <f t="shared" si="19"/>
        <v>1497568.8099200001</v>
      </c>
      <c r="F86" s="16"/>
      <c r="G86" s="15">
        <v>311432.40622</v>
      </c>
      <c r="H86" s="16">
        <v>967179.65</v>
      </c>
      <c r="I86" s="15"/>
      <c r="J86" s="15">
        <v>218956.75370000003</v>
      </c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9"/>
      <c r="V86" s="19"/>
    </row>
    <row r="87" spans="1:22" s="28" customFormat="1" ht="17.25" customHeight="1" x14ac:dyDescent="0.25">
      <c r="A87" s="13">
        <v>69</v>
      </c>
      <c r="B87" s="23">
        <v>11</v>
      </c>
      <c r="C87" s="3" t="s">
        <v>69</v>
      </c>
      <c r="D87" s="24">
        <f t="shared" si="20"/>
        <v>1318271.7135000001</v>
      </c>
      <c r="E87" s="24">
        <f t="shared" si="19"/>
        <v>1318271.7135000001</v>
      </c>
      <c r="F87" s="16"/>
      <c r="G87" s="16"/>
      <c r="H87" s="16">
        <v>1318271.7135000001</v>
      </c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</row>
    <row r="88" spans="1:22" s="6" customFormat="1" ht="17.25" customHeight="1" x14ac:dyDescent="0.25">
      <c r="A88" s="13">
        <v>70</v>
      </c>
      <c r="B88" s="23">
        <v>12</v>
      </c>
      <c r="C88" s="3" t="s">
        <v>70</v>
      </c>
      <c r="D88" s="24">
        <f t="shared" si="20"/>
        <v>183641.73</v>
      </c>
      <c r="E88" s="24">
        <f t="shared" si="19"/>
        <v>183641.73</v>
      </c>
      <c r="F88" s="17"/>
      <c r="G88" s="17"/>
      <c r="H88" s="20"/>
      <c r="I88" s="17"/>
      <c r="J88" s="17">
        <v>183641.73</v>
      </c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</row>
    <row r="89" spans="1:22" s="6" customFormat="1" ht="17.25" customHeight="1" x14ac:dyDescent="0.25">
      <c r="A89" s="13">
        <v>71</v>
      </c>
      <c r="B89" s="23">
        <v>13</v>
      </c>
      <c r="C89" s="4" t="s">
        <v>71</v>
      </c>
      <c r="D89" s="24">
        <f t="shared" si="20"/>
        <v>1039820.844</v>
      </c>
      <c r="E89" s="24">
        <f t="shared" si="19"/>
        <v>1039820.844</v>
      </c>
      <c r="F89" s="16">
        <v>1039820.844</v>
      </c>
      <c r="G89" s="15"/>
      <c r="H89" s="16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9"/>
      <c r="V89" s="19"/>
    </row>
    <row r="90" spans="1:22" s="28" customFormat="1" ht="17.25" customHeight="1" x14ac:dyDescent="0.25">
      <c r="A90" s="13">
        <v>72</v>
      </c>
      <c r="B90" s="23">
        <v>14</v>
      </c>
      <c r="C90" s="3" t="s">
        <v>72</v>
      </c>
      <c r="D90" s="24">
        <f t="shared" si="20"/>
        <v>3789184.9924299996</v>
      </c>
      <c r="E90" s="24">
        <f t="shared" si="19"/>
        <v>3789184.9924299996</v>
      </c>
      <c r="F90" s="16"/>
      <c r="G90" s="16">
        <v>1414004.4001800001</v>
      </c>
      <c r="H90" s="16">
        <v>1318271.7134999998</v>
      </c>
      <c r="I90" s="16"/>
      <c r="J90" s="16">
        <v>1056908.8787499999</v>
      </c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</row>
    <row r="91" spans="1:22" s="6" customFormat="1" ht="17.25" customHeight="1" x14ac:dyDescent="0.25">
      <c r="A91" s="13">
        <v>73</v>
      </c>
      <c r="B91" s="23">
        <v>15</v>
      </c>
      <c r="C91" s="3" t="s">
        <v>75</v>
      </c>
      <c r="D91" s="24">
        <f t="shared" si="20"/>
        <v>855535.71600000001</v>
      </c>
      <c r="E91" s="24">
        <f t="shared" si="19"/>
        <v>855535.71600000001</v>
      </c>
      <c r="F91" s="17">
        <v>855535.71600000001</v>
      </c>
      <c r="G91" s="17"/>
      <c r="H91" s="20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</row>
    <row r="92" spans="1:22" s="6" customFormat="1" ht="17.25" customHeight="1" x14ac:dyDescent="0.25">
      <c r="A92" s="13">
        <v>74</v>
      </c>
      <c r="B92" s="23">
        <v>16</v>
      </c>
      <c r="C92" s="4" t="s">
        <v>76</v>
      </c>
      <c r="D92" s="24">
        <f t="shared" si="20"/>
        <v>1593635.17512</v>
      </c>
      <c r="E92" s="24">
        <f t="shared" si="19"/>
        <v>1593635.17512</v>
      </c>
      <c r="F92" s="16">
        <v>431557.13799999998</v>
      </c>
      <c r="G92" s="15">
        <v>1162078.03712</v>
      </c>
      <c r="H92" s="16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9"/>
      <c r="V92" s="19"/>
    </row>
    <row r="93" spans="1:22" s="28" customFormat="1" ht="17.25" customHeight="1" x14ac:dyDescent="0.25">
      <c r="A93" s="13">
        <v>75</v>
      </c>
      <c r="B93" s="23">
        <v>17</v>
      </c>
      <c r="C93" s="3" t="s">
        <v>191</v>
      </c>
      <c r="D93" s="24">
        <f t="shared" si="20"/>
        <v>3908352.51</v>
      </c>
      <c r="E93" s="24">
        <f t="shared" si="19"/>
        <v>0</v>
      </c>
      <c r="F93" s="16"/>
      <c r="G93" s="16"/>
      <c r="H93" s="16"/>
      <c r="I93" s="16"/>
      <c r="J93" s="16"/>
      <c r="K93" s="16">
        <v>1058</v>
      </c>
      <c r="L93" s="16">
        <v>3908352.51</v>
      </c>
      <c r="M93" s="16"/>
      <c r="N93" s="16"/>
      <c r="O93" s="16"/>
      <c r="P93" s="16"/>
      <c r="Q93" s="16"/>
      <c r="R93" s="16"/>
      <c r="S93" s="16"/>
      <c r="T93" s="16"/>
      <c r="U93" s="16"/>
      <c r="V93" s="16"/>
    </row>
    <row r="94" spans="1:22" s="6" customFormat="1" ht="17.25" customHeight="1" x14ac:dyDescent="0.25">
      <c r="A94" s="13">
        <v>76</v>
      </c>
      <c r="B94" s="23">
        <v>18</v>
      </c>
      <c r="C94" s="3" t="s">
        <v>77</v>
      </c>
      <c r="D94" s="24">
        <f t="shared" si="20"/>
        <v>2776772.88</v>
      </c>
      <c r="E94" s="24">
        <f t="shared" si="19"/>
        <v>2776772.88</v>
      </c>
      <c r="F94" s="17">
        <v>2776772.88</v>
      </c>
      <c r="G94" s="17"/>
      <c r="H94" s="20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</row>
    <row r="95" spans="1:22" s="6" customFormat="1" ht="17.25" customHeight="1" x14ac:dyDescent="0.25">
      <c r="A95" s="13">
        <v>77</v>
      </c>
      <c r="B95" s="23">
        <v>19</v>
      </c>
      <c r="C95" s="4" t="s">
        <v>192</v>
      </c>
      <c r="D95" s="24">
        <f t="shared" si="20"/>
        <v>3103039.8</v>
      </c>
      <c r="E95" s="24">
        <f t="shared" si="19"/>
        <v>0</v>
      </c>
      <c r="F95" s="16"/>
      <c r="G95" s="15"/>
      <c r="H95" s="16"/>
      <c r="I95" s="15"/>
      <c r="J95" s="15"/>
      <c r="K95" s="15">
        <v>840</v>
      </c>
      <c r="L95" s="15">
        <v>3103039.8</v>
      </c>
      <c r="M95" s="15"/>
      <c r="N95" s="15"/>
      <c r="O95" s="15"/>
      <c r="P95" s="15"/>
      <c r="Q95" s="15"/>
      <c r="R95" s="15"/>
      <c r="S95" s="15"/>
      <c r="T95" s="15"/>
      <c r="U95" s="19"/>
      <c r="V95" s="19"/>
    </row>
    <row r="96" spans="1:22" s="28" customFormat="1" ht="17.25" customHeight="1" x14ac:dyDescent="0.25">
      <c r="A96" s="13">
        <v>78</v>
      </c>
      <c r="B96" s="23">
        <v>20</v>
      </c>
      <c r="C96" s="3" t="s">
        <v>78</v>
      </c>
      <c r="D96" s="24">
        <f t="shared" si="20"/>
        <v>1652979.3289999999</v>
      </c>
      <c r="E96" s="24">
        <f t="shared" si="19"/>
        <v>1652979.3289999999</v>
      </c>
      <c r="F96" s="16">
        <v>1652979.3289999999</v>
      </c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</row>
    <row r="97" spans="1:22" s="6" customFormat="1" ht="17.25" customHeight="1" x14ac:dyDescent="0.25">
      <c r="A97" s="13">
        <v>79</v>
      </c>
      <c r="B97" s="23">
        <v>21</v>
      </c>
      <c r="C97" s="3" t="s">
        <v>79</v>
      </c>
      <c r="D97" s="24">
        <f t="shared" si="20"/>
        <v>1663081.5690000001</v>
      </c>
      <c r="E97" s="24">
        <f t="shared" si="19"/>
        <v>0</v>
      </c>
      <c r="F97" s="17"/>
      <c r="G97" s="17"/>
      <c r="H97" s="20"/>
      <c r="I97" s="17"/>
      <c r="J97" s="17"/>
      <c r="K97" s="17">
        <v>450.2</v>
      </c>
      <c r="L97" s="17">
        <v>1663081.5690000001</v>
      </c>
      <c r="M97" s="17"/>
      <c r="N97" s="17"/>
      <c r="O97" s="17"/>
      <c r="P97" s="17"/>
      <c r="Q97" s="17"/>
      <c r="R97" s="17"/>
      <c r="S97" s="17"/>
      <c r="T97" s="17"/>
      <c r="U97" s="17"/>
      <c r="V97" s="17"/>
    </row>
    <row r="98" spans="1:22" s="6" customFormat="1" ht="17.25" customHeight="1" x14ac:dyDescent="0.25">
      <c r="A98" s="13">
        <v>80</v>
      </c>
      <c r="B98" s="23">
        <v>22</v>
      </c>
      <c r="C98" s="4" t="s">
        <v>80</v>
      </c>
      <c r="D98" s="24">
        <f t="shared" si="20"/>
        <v>1224345.40992</v>
      </c>
      <c r="E98" s="24">
        <f t="shared" si="19"/>
        <v>1224345.40992</v>
      </c>
      <c r="F98" s="16"/>
      <c r="G98" s="15">
        <v>1224345.40992</v>
      </c>
      <c r="H98" s="16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9"/>
      <c r="V98" s="19"/>
    </row>
    <row r="99" spans="1:22" s="28" customFormat="1" ht="17.25" customHeight="1" x14ac:dyDescent="0.25">
      <c r="A99" s="13">
        <v>81</v>
      </c>
      <c r="B99" s="23">
        <v>23</v>
      </c>
      <c r="C99" s="3" t="s">
        <v>81</v>
      </c>
      <c r="D99" s="24">
        <f t="shared" si="20"/>
        <v>3970524.5886599999</v>
      </c>
      <c r="E99" s="24">
        <f t="shared" si="19"/>
        <v>3970524.5886599999</v>
      </c>
      <c r="F99" s="16"/>
      <c r="G99" s="16">
        <v>1470426.9411600002</v>
      </c>
      <c r="H99" s="16">
        <v>1401015.29</v>
      </c>
      <c r="I99" s="16"/>
      <c r="J99" s="16">
        <v>1099082.3574999999</v>
      </c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</row>
    <row r="100" spans="1:22" s="6" customFormat="1" ht="17.25" customHeight="1" x14ac:dyDescent="0.25">
      <c r="A100" s="13">
        <v>82</v>
      </c>
      <c r="B100" s="23">
        <v>24</v>
      </c>
      <c r="C100" s="3" t="s">
        <v>82</v>
      </c>
      <c r="D100" s="24">
        <f t="shared" si="20"/>
        <v>5169033.6789999995</v>
      </c>
      <c r="E100" s="24">
        <f t="shared" si="19"/>
        <v>1256987.074</v>
      </c>
      <c r="F100" s="17"/>
      <c r="G100" s="17"/>
      <c r="H100" s="20">
        <v>1256987.074</v>
      </c>
      <c r="I100" s="17"/>
      <c r="J100" s="17"/>
      <c r="K100" s="17">
        <v>1059</v>
      </c>
      <c r="L100" s="17">
        <v>3912046.605</v>
      </c>
      <c r="M100" s="17"/>
      <c r="N100" s="17"/>
      <c r="O100" s="17"/>
      <c r="P100" s="17"/>
      <c r="Q100" s="17"/>
      <c r="R100" s="17"/>
      <c r="S100" s="17"/>
      <c r="T100" s="17"/>
      <c r="U100" s="17"/>
      <c r="V100" s="17"/>
    </row>
    <row r="101" spans="1:22" s="6" customFormat="1" ht="17.25" customHeight="1" x14ac:dyDescent="0.25">
      <c r="A101" s="13">
        <v>83</v>
      </c>
      <c r="B101" s="23">
        <v>25</v>
      </c>
      <c r="C101" s="3" t="s">
        <v>83</v>
      </c>
      <c r="D101" s="24">
        <f t="shared" si="20"/>
        <v>4033951.74</v>
      </c>
      <c r="E101" s="24">
        <f t="shared" si="19"/>
        <v>0</v>
      </c>
      <c r="F101" s="17"/>
      <c r="G101" s="17"/>
      <c r="H101" s="20"/>
      <c r="I101" s="17"/>
      <c r="J101" s="17"/>
      <c r="K101" s="17">
        <v>1092</v>
      </c>
      <c r="L101" s="15">
        <v>4033951.74</v>
      </c>
      <c r="M101" s="17"/>
      <c r="N101" s="17"/>
      <c r="O101" s="17"/>
      <c r="P101" s="17"/>
      <c r="Q101" s="17"/>
      <c r="R101" s="17"/>
      <c r="S101" s="17"/>
      <c r="T101" s="17"/>
      <c r="U101" s="17"/>
      <c r="V101" s="17"/>
    </row>
    <row r="102" spans="1:22" s="6" customFormat="1" ht="17.25" customHeight="1" x14ac:dyDescent="0.25">
      <c r="A102" s="13">
        <v>84</v>
      </c>
      <c r="B102" s="23">
        <v>26</v>
      </c>
      <c r="C102" s="4" t="s">
        <v>99</v>
      </c>
      <c r="D102" s="24">
        <f t="shared" si="20"/>
        <v>1058718.3924699998</v>
      </c>
      <c r="E102" s="24">
        <f t="shared" si="19"/>
        <v>1058718.3924699998</v>
      </c>
      <c r="F102" s="16"/>
      <c r="G102" s="15">
        <v>311432.40622</v>
      </c>
      <c r="H102" s="16"/>
      <c r="I102" s="15"/>
      <c r="J102" s="15">
        <v>747285.98624999996</v>
      </c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9"/>
      <c r="V102" s="19"/>
    </row>
    <row r="103" spans="1:22" s="28" customFormat="1" ht="29.25" customHeight="1" x14ac:dyDescent="0.25">
      <c r="A103" s="13">
        <v>85</v>
      </c>
      <c r="B103" s="23">
        <v>27</v>
      </c>
      <c r="C103" s="3" t="s">
        <v>96</v>
      </c>
      <c r="D103" s="24">
        <f t="shared" si="20"/>
        <v>4322091.1500000004</v>
      </c>
      <c r="E103" s="24">
        <f t="shared" si="19"/>
        <v>0</v>
      </c>
      <c r="F103" s="16"/>
      <c r="G103" s="16"/>
      <c r="H103" s="16"/>
      <c r="I103" s="16"/>
      <c r="J103" s="16"/>
      <c r="K103" s="16">
        <v>1170</v>
      </c>
      <c r="L103" s="16">
        <v>4322091.1500000004</v>
      </c>
      <c r="M103" s="16"/>
      <c r="N103" s="16"/>
      <c r="O103" s="16"/>
      <c r="P103" s="16"/>
      <c r="Q103" s="16"/>
      <c r="R103" s="16"/>
      <c r="S103" s="16"/>
      <c r="T103" s="16"/>
      <c r="U103" s="16"/>
      <c r="V103" s="16"/>
    </row>
    <row r="104" spans="1:22" s="6" customFormat="1" ht="17.25" customHeight="1" x14ac:dyDescent="0.25">
      <c r="A104" s="13">
        <v>86</v>
      </c>
      <c r="B104" s="23">
        <v>28</v>
      </c>
      <c r="C104" s="3" t="s">
        <v>100</v>
      </c>
      <c r="D104" s="24">
        <f t="shared" si="20"/>
        <v>553251.83539999998</v>
      </c>
      <c r="E104" s="24">
        <f t="shared" si="19"/>
        <v>553251.83539999998</v>
      </c>
      <c r="F104" s="17">
        <v>553251.83539999998</v>
      </c>
      <c r="G104" s="17"/>
      <c r="H104" s="20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</row>
    <row r="105" spans="1:22" s="6" customFormat="1" ht="17.25" customHeight="1" x14ac:dyDescent="0.25">
      <c r="A105" s="13">
        <v>87</v>
      </c>
      <c r="B105" s="23">
        <v>29</v>
      </c>
      <c r="C105" s="4" t="s">
        <v>95</v>
      </c>
      <c r="D105" s="24">
        <f t="shared" si="20"/>
        <v>736602.54</v>
      </c>
      <c r="E105" s="24">
        <f t="shared" si="19"/>
        <v>0</v>
      </c>
      <c r="F105" s="16"/>
      <c r="G105" s="15"/>
      <c r="H105" s="41"/>
      <c r="I105" s="15"/>
      <c r="J105" s="15"/>
      <c r="K105" s="15">
        <v>199.4</v>
      </c>
      <c r="L105" s="15">
        <v>736602.54</v>
      </c>
      <c r="M105" s="15"/>
      <c r="N105" s="15"/>
      <c r="O105" s="15"/>
      <c r="P105" s="15"/>
      <c r="Q105" s="15"/>
      <c r="R105" s="15"/>
      <c r="S105" s="15"/>
      <c r="T105" s="15"/>
      <c r="U105" s="19"/>
      <c r="V105" s="19"/>
    </row>
    <row r="106" spans="1:22" s="6" customFormat="1" ht="17.25" customHeight="1" x14ac:dyDescent="0.25">
      <c r="A106" s="13">
        <v>88</v>
      </c>
      <c r="B106" s="23">
        <v>30</v>
      </c>
      <c r="C106" s="4" t="s">
        <v>97</v>
      </c>
      <c r="D106" s="24">
        <f t="shared" si="20"/>
        <v>724042.62</v>
      </c>
      <c r="E106" s="24">
        <f t="shared" si="19"/>
        <v>0</v>
      </c>
      <c r="F106" s="16"/>
      <c r="G106" s="15"/>
      <c r="H106" s="16"/>
      <c r="I106" s="15"/>
      <c r="J106" s="15"/>
      <c r="K106" s="15">
        <v>196</v>
      </c>
      <c r="L106" s="15">
        <v>724042.62</v>
      </c>
      <c r="M106" s="15"/>
      <c r="N106" s="15"/>
      <c r="O106" s="15"/>
      <c r="P106" s="15"/>
      <c r="Q106" s="15"/>
      <c r="R106" s="15"/>
      <c r="S106" s="15"/>
      <c r="T106" s="15"/>
      <c r="U106" s="19"/>
      <c r="V106" s="19"/>
    </row>
    <row r="107" spans="1:22" s="6" customFormat="1" ht="17.25" customHeight="1" x14ac:dyDescent="0.25">
      <c r="A107" s="13">
        <v>89</v>
      </c>
      <c r="B107" s="23">
        <v>31</v>
      </c>
      <c r="C107" s="4" t="s">
        <v>101</v>
      </c>
      <c r="D107" s="24">
        <f t="shared" si="20"/>
        <v>1433308.86</v>
      </c>
      <c r="E107" s="24">
        <f t="shared" si="19"/>
        <v>0</v>
      </c>
      <c r="F107" s="16"/>
      <c r="G107" s="15"/>
      <c r="H107" s="16"/>
      <c r="I107" s="15"/>
      <c r="J107" s="15"/>
      <c r="K107" s="15">
        <v>388</v>
      </c>
      <c r="L107" s="15">
        <v>1433308.86</v>
      </c>
      <c r="M107" s="15"/>
      <c r="N107" s="15"/>
      <c r="O107" s="15"/>
      <c r="P107" s="15"/>
      <c r="Q107" s="15"/>
      <c r="R107" s="15"/>
      <c r="S107" s="15"/>
      <c r="T107" s="15"/>
      <c r="U107" s="19"/>
      <c r="V107" s="19"/>
    </row>
    <row r="108" spans="1:22" s="6" customFormat="1" ht="17.25" customHeight="1" x14ac:dyDescent="0.25">
      <c r="A108" s="13">
        <v>90</v>
      </c>
      <c r="B108" s="23">
        <v>32</v>
      </c>
      <c r="C108" s="4" t="s">
        <v>193</v>
      </c>
      <c r="D108" s="24">
        <f t="shared" si="20"/>
        <v>553251.83539999998</v>
      </c>
      <c r="E108" s="24">
        <f t="shared" si="19"/>
        <v>553251.83539999998</v>
      </c>
      <c r="F108" s="16">
        <v>553251.83539999998</v>
      </c>
      <c r="G108" s="15"/>
      <c r="H108" s="16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9"/>
      <c r="V108" s="19"/>
    </row>
    <row r="109" spans="1:22" s="6" customFormat="1" ht="18" customHeight="1" x14ac:dyDescent="0.25">
      <c r="A109" s="13">
        <v>91</v>
      </c>
      <c r="B109" s="23">
        <v>33</v>
      </c>
      <c r="C109" s="4" t="s">
        <v>94</v>
      </c>
      <c r="D109" s="24">
        <f t="shared" si="20"/>
        <v>758767.11</v>
      </c>
      <c r="E109" s="24">
        <f t="shared" si="19"/>
        <v>0</v>
      </c>
      <c r="F109" s="16"/>
      <c r="G109" s="15"/>
      <c r="H109" s="16"/>
      <c r="I109" s="15"/>
      <c r="J109" s="15"/>
      <c r="K109" s="15">
        <v>205.4</v>
      </c>
      <c r="L109" s="15">
        <v>758767.11</v>
      </c>
      <c r="M109" s="15"/>
      <c r="N109" s="15"/>
      <c r="O109" s="15"/>
      <c r="P109" s="15"/>
      <c r="Q109" s="15"/>
      <c r="R109" s="15"/>
      <c r="S109" s="15"/>
      <c r="T109" s="15"/>
      <c r="U109" s="19"/>
      <c r="V109" s="19"/>
    </row>
    <row r="110" spans="1:22" s="6" customFormat="1" ht="17.25" customHeight="1" x14ac:dyDescent="0.25">
      <c r="A110" s="13">
        <v>92</v>
      </c>
      <c r="B110" s="23">
        <v>34</v>
      </c>
      <c r="C110" s="4" t="s">
        <v>84</v>
      </c>
      <c r="D110" s="24">
        <f t="shared" si="20"/>
        <v>1323891.9682399998</v>
      </c>
      <c r="E110" s="24">
        <f t="shared" si="19"/>
        <v>954482.46823999996</v>
      </c>
      <c r="F110" s="16"/>
      <c r="G110" s="15"/>
      <c r="H110" s="16">
        <v>954482.46823999996</v>
      </c>
      <c r="I110" s="15"/>
      <c r="J110" s="15"/>
      <c r="K110" s="15">
        <v>1000</v>
      </c>
      <c r="L110" s="15">
        <v>369409.5</v>
      </c>
      <c r="M110" s="15"/>
      <c r="N110" s="15"/>
      <c r="O110" s="15"/>
      <c r="P110" s="15"/>
      <c r="Q110" s="15"/>
      <c r="R110" s="15"/>
      <c r="S110" s="15"/>
      <c r="T110" s="15"/>
      <c r="U110" s="19"/>
      <c r="V110" s="19"/>
    </row>
    <row r="111" spans="1:22" s="6" customFormat="1" ht="17.25" customHeight="1" x14ac:dyDescent="0.25">
      <c r="A111" s="13">
        <v>93</v>
      </c>
      <c r="B111" s="23">
        <v>35</v>
      </c>
      <c r="C111" s="4" t="s">
        <v>85</v>
      </c>
      <c r="D111" s="24">
        <f t="shared" si="20"/>
        <v>1477638</v>
      </c>
      <c r="E111" s="24">
        <f t="shared" si="19"/>
        <v>0</v>
      </c>
      <c r="F111" s="16"/>
      <c r="G111" s="15"/>
      <c r="H111" s="16"/>
      <c r="I111" s="15"/>
      <c r="J111" s="15"/>
      <c r="K111" s="15">
        <v>400</v>
      </c>
      <c r="L111" s="15">
        <v>1477638</v>
      </c>
      <c r="M111" s="15"/>
      <c r="N111" s="15"/>
      <c r="O111" s="15"/>
      <c r="P111" s="15"/>
      <c r="Q111" s="15"/>
      <c r="R111" s="15"/>
      <c r="S111" s="15"/>
      <c r="T111" s="15"/>
      <c r="U111" s="19"/>
      <c r="V111" s="19"/>
    </row>
    <row r="112" spans="1:22" s="6" customFormat="1" ht="17.25" customHeight="1" x14ac:dyDescent="0.25">
      <c r="A112" s="13">
        <v>94</v>
      </c>
      <c r="B112" s="23">
        <v>36</v>
      </c>
      <c r="C112" s="4" t="s">
        <v>86</v>
      </c>
      <c r="D112" s="24">
        <f t="shared" si="20"/>
        <v>4566433.0202000001</v>
      </c>
      <c r="E112" s="24">
        <f t="shared" si="19"/>
        <v>2010119.2801999999</v>
      </c>
      <c r="F112" s="16">
        <v>445725.96</v>
      </c>
      <c r="G112" s="15">
        <v>579007.43720000004</v>
      </c>
      <c r="H112" s="16">
        <v>550630.37800000003</v>
      </c>
      <c r="I112" s="15"/>
      <c r="J112" s="15">
        <v>434755.505</v>
      </c>
      <c r="K112" s="15">
        <v>692</v>
      </c>
      <c r="L112" s="15">
        <v>2556313.7400000002</v>
      </c>
      <c r="M112" s="15"/>
      <c r="N112" s="15"/>
      <c r="O112" s="15"/>
      <c r="P112" s="15"/>
      <c r="Q112" s="15"/>
      <c r="R112" s="15"/>
      <c r="S112" s="15"/>
      <c r="T112" s="15"/>
      <c r="U112" s="19"/>
      <c r="V112" s="19"/>
    </row>
    <row r="113" spans="1:22" s="6" customFormat="1" ht="17.25" customHeight="1" x14ac:dyDescent="0.25">
      <c r="A113" s="13">
        <v>95</v>
      </c>
      <c r="B113" s="23">
        <v>37</v>
      </c>
      <c r="C113" s="4" t="s">
        <v>98</v>
      </c>
      <c r="D113" s="24">
        <f t="shared" si="20"/>
        <v>3420731.97</v>
      </c>
      <c r="E113" s="24">
        <f t="shared" si="19"/>
        <v>0</v>
      </c>
      <c r="F113" s="16"/>
      <c r="G113" s="15"/>
      <c r="H113" s="16"/>
      <c r="I113" s="15"/>
      <c r="J113" s="15"/>
      <c r="K113" s="15">
        <v>926</v>
      </c>
      <c r="L113" s="15">
        <v>3420731.97</v>
      </c>
      <c r="M113" s="15"/>
      <c r="N113" s="15"/>
      <c r="O113" s="15"/>
      <c r="P113" s="15"/>
      <c r="Q113" s="15"/>
      <c r="R113" s="15"/>
      <c r="S113" s="15"/>
      <c r="T113" s="15"/>
      <c r="U113" s="19"/>
      <c r="V113" s="19"/>
    </row>
    <row r="114" spans="1:22" s="28" customFormat="1" ht="17.25" customHeight="1" x14ac:dyDescent="0.25">
      <c r="A114" s="13">
        <v>96</v>
      </c>
      <c r="B114" s="23">
        <v>38</v>
      </c>
      <c r="C114" s="3" t="s">
        <v>92</v>
      </c>
      <c r="D114" s="24">
        <f t="shared" si="20"/>
        <v>2946309.75</v>
      </c>
      <c r="E114" s="24">
        <f t="shared" si="19"/>
        <v>0</v>
      </c>
      <c r="F114" s="16"/>
      <c r="G114" s="16"/>
      <c r="H114" s="16"/>
      <c r="I114" s="16"/>
      <c r="J114" s="16"/>
      <c r="K114" s="16">
        <v>830</v>
      </c>
      <c r="L114" s="16">
        <v>2946309.75</v>
      </c>
      <c r="M114" s="16"/>
      <c r="N114" s="16"/>
      <c r="O114" s="16"/>
      <c r="P114" s="16"/>
      <c r="Q114" s="16"/>
      <c r="R114" s="16"/>
      <c r="S114" s="16"/>
      <c r="T114" s="16"/>
      <c r="U114" s="16"/>
      <c r="V114" s="16"/>
    </row>
    <row r="115" spans="1:22" s="28" customFormat="1" ht="17.25" customHeight="1" x14ac:dyDescent="0.25">
      <c r="A115" s="13">
        <v>97</v>
      </c>
      <c r="B115" s="23">
        <v>39</v>
      </c>
      <c r="C115" s="3" t="s">
        <v>194</v>
      </c>
      <c r="D115" s="24">
        <f t="shared" ref="D115:D125" si="23">E115+L115+N115+P115+R115+T115+V115</f>
        <v>2750623.14</v>
      </c>
      <c r="E115" s="24">
        <f t="shared" ref="E115:E125" si="24">F115+G115+H115+I115+J115</f>
        <v>0</v>
      </c>
      <c r="F115" s="16"/>
      <c r="G115" s="16"/>
      <c r="H115" s="16"/>
      <c r="I115" s="16"/>
      <c r="J115" s="16"/>
      <c r="K115" s="16">
        <v>921.9</v>
      </c>
      <c r="L115" s="16">
        <v>2750623.14</v>
      </c>
      <c r="M115" s="16"/>
      <c r="N115" s="16"/>
      <c r="O115" s="16"/>
      <c r="P115" s="16"/>
      <c r="Q115" s="16"/>
      <c r="R115" s="16"/>
      <c r="S115" s="16"/>
      <c r="T115" s="16"/>
      <c r="U115" s="16"/>
      <c r="V115" s="16"/>
    </row>
    <row r="116" spans="1:22" s="28" customFormat="1" ht="17.25" customHeight="1" x14ac:dyDescent="0.25">
      <c r="A116" s="13">
        <v>98</v>
      </c>
      <c r="B116" s="23">
        <v>40</v>
      </c>
      <c r="C116" s="3" t="s">
        <v>91</v>
      </c>
      <c r="D116" s="24">
        <f t="shared" si="23"/>
        <v>2456172.98</v>
      </c>
      <c r="E116" s="24">
        <f t="shared" si="24"/>
        <v>0</v>
      </c>
      <c r="F116" s="16"/>
      <c r="G116" s="16"/>
      <c r="H116" s="16"/>
      <c r="I116" s="16"/>
      <c r="J116" s="16"/>
      <c r="K116" s="16">
        <v>847.9</v>
      </c>
      <c r="L116" s="16">
        <v>2456172.98</v>
      </c>
      <c r="M116" s="16"/>
      <c r="N116" s="16"/>
      <c r="O116" s="16"/>
      <c r="P116" s="16"/>
      <c r="Q116" s="16"/>
      <c r="R116" s="16"/>
      <c r="S116" s="16"/>
      <c r="T116" s="16"/>
      <c r="U116" s="16"/>
      <c r="V116" s="16"/>
    </row>
    <row r="117" spans="1:22" s="6" customFormat="1" ht="17.25" customHeight="1" x14ac:dyDescent="0.25">
      <c r="A117" s="13">
        <v>99</v>
      </c>
      <c r="B117" s="23">
        <v>41</v>
      </c>
      <c r="C117" s="3" t="s">
        <v>90</v>
      </c>
      <c r="D117" s="24">
        <f t="shared" si="23"/>
        <v>1063529.95</v>
      </c>
      <c r="E117" s="24">
        <f t="shared" si="24"/>
        <v>0</v>
      </c>
      <c r="F117" s="16"/>
      <c r="G117" s="17"/>
      <c r="H117" s="20"/>
      <c r="I117" s="17"/>
      <c r="J117" s="17"/>
      <c r="K117" s="17">
        <v>287.89999999999998</v>
      </c>
      <c r="L117" s="17">
        <v>1063529.95</v>
      </c>
      <c r="M117" s="17"/>
      <c r="N117" s="17"/>
      <c r="O117" s="17"/>
      <c r="P117" s="17"/>
      <c r="Q117" s="17"/>
      <c r="R117" s="17"/>
      <c r="S117" s="17"/>
      <c r="T117" s="17"/>
      <c r="U117" s="17"/>
      <c r="V117" s="17"/>
    </row>
    <row r="118" spans="1:22" s="6" customFormat="1" ht="17.25" customHeight="1" x14ac:dyDescent="0.25">
      <c r="A118" s="13">
        <v>100</v>
      </c>
      <c r="B118" s="23">
        <v>42</v>
      </c>
      <c r="C118" s="4" t="s">
        <v>89</v>
      </c>
      <c r="D118" s="24">
        <f t="shared" si="23"/>
        <v>5974090.4299999997</v>
      </c>
      <c r="E118" s="24">
        <f t="shared" si="24"/>
        <v>0</v>
      </c>
      <c r="F118" s="16"/>
      <c r="G118" s="15"/>
      <c r="H118" s="16"/>
      <c r="I118" s="15"/>
      <c r="J118" s="15"/>
      <c r="K118" s="15">
        <v>1617.2</v>
      </c>
      <c r="L118" s="15">
        <v>5974090.4299999997</v>
      </c>
      <c r="M118" s="15"/>
      <c r="N118" s="15"/>
      <c r="O118" s="15"/>
      <c r="P118" s="15"/>
      <c r="Q118" s="15"/>
      <c r="R118" s="15"/>
      <c r="S118" s="15"/>
      <c r="T118" s="15"/>
      <c r="U118" s="19"/>
      <c r="V118" s="19"/>
    </row>
    <row r="119" spans="1:22" s="6" customFormat="1" ht="17.25" customHeight="1" x14ac:dyDescent="0.25">
      <c r="A119" s="13">
        <v>101</v>
      </c>
      <c r="B119" s="23">
        <v>43</v>
      </c>
      <c r="C119" s="4" t="s">
        <v>180</v>
      </c>
      <c r="D119" s="24">
        <f t="shared" si="23"/>
        <v>4064239.6844000001</v>
      </c>
      <c r="E119" s="24">
        <f t="shared" si="24"/>
        <v>610260.85940000007</v>
      </c>
      <c r="F119" s="15">
        <v>610260.85940000007</v>
      </c>
      <c r="G119" s="16"/>
      <c r="H119" s="16"/>
      <c r="I119" s="15"/>
      <c r="J119" s="15"/>
      <c r="K119" s="15">
        <v>935</v>
      </c>
      <c r="L119" s="15">
        <v>3453978.8250000002</v>
      </c>
      <c r="M119" s="15"/>
      <c r="N119" s="15"/>
      <c r="O119" s="15"/>
      <c r="P119" s="15"/>
      <c r="Q119" s="15"/>
      <c r="R119" s="15"/>
      <c r="S119" s="15"/>
      <c r="T119" s="15"/>
      <c r="U119" s="19"/>
      <c r="V119" s="19"/>
    </row>
    <row r="120" spans="1:22" s="6" customFormat="1" ht="17.25" customHeight="1" x14ac:dyDescent="0.25">
      <c r="A120" s="13">
        <v>102</v>
      </c>
      <c r="B120" s="23">
        <v>44</v>
      </c>
      <c r="C120" s="4" t="s">
        <v>181</v>
      </c>
      <c r="D120" s="24">
        <f t="shared" si="23"/>
        <v>4587154.7799000004</v>
      </c>
      <c r="E120" s="24">
        <f t="shared" si="24"/>
        <v>0</v>
      </c>
      <c r="F120" s="15"/>
      <c r="G120" s="16"/>
      <c r="H120" s="16"/>
      <c r="I120" s="15"/>
      <c r="J120" s="15"/>
      <c r="K120" s="15">
        <v>1274.9000000000001</v>
      </c>
      <c r="L120" s="15">
        <v>4587154.7799000004</v>
      </c>
      <c r="M120" s="15"/>
      <c r="N120" s="15"/>
      <c r="O120" s="15"/>
      <c r="P120" s="15"/>
      <c r="Q120" s="15"/>
      <c r="R120" s="15"/>
      <c r="S120" s="15"/>
      <c r="T120" s="15"/>
      <c r="U120" s="19"/>
      <c r="V120" s="19"/>
    </row>
    <row r="121" spans="1:22" s="6" customFormat="1" ht="17.25" customHeight="1" x14ac:dyDescent="0.25">
      <c r="A121" s="13">
        <v>103</v>
      </c>
      <c r="B121" s="23">
        <v>45</v>
      </c>
      <c r="C121" s="4" t="s">
        <v>182</v>
      </c>
      <c r="D121" s="24">
        <f t="shared" si="23"/>
        <v>973394.03249999997</v>
      </c>
      <c r="E121" s="24">
        <f t="shared" si="24"/>
        <v>0</v>
      </c>
      <c r="F121" s="15"/>
      <c r="G121" s="16"/>
      <c r="H121" s="16"/>
      <c r="I121" s="15"/>
      <c r="J121" s="15"/>
      <c r="K121" s="15">
        <v>263.5</v>
      </c>
      <c r="L121" s="15">
        <v>973394.03249999997</v>
      </c>
      <c r="M121" s="15"/>
      <c r="N121" s="15"/>
      <c r="O121" s="15"/>
      <c r="P121" s="15"/>
      <c r="Q121" s="15"/>
      <c r="R121" s="15"/>
      <c r="S121" s="15"/>
      <c r="T121" s="15"/>
      <c r="U121" s="19"/>
      <c r="V121" s="19"/>
    </row>
    <row r="122" spans="1:22" s="6" customFormat="1" ht="17.25" customHeight="1" x14ac:dyDescent="0.25">
      <c r="A122" s="13">
        <v>104</v>
      </c>
      <c r="B122" s="23">
        <v>46</v>
      </c>
      <c r="C122" s="4" t="s">
        <v>183</v>
      </c>
      <c r="D122" s="24">
        <f t="shared" si="23"/>
        <v>968222.3</v>
      </c>
      <c r="E122" s="24">
        <f t="shared" si="24"/>
        <v>0</v>
      </c>
      <c r="F122" s="15"/>
      <c r="G122" s="16"/>
      <c r="H122" s="16"/>
      <c r="I122" s="15"/>
      <c r="J122" s="15"/>
      <c r="K122" s="15">
        <v>262.10000000000002</v>
      </c>
      <c r="L122" s="15">
        <v>968222.3</v>
      </c>
      <c r="M122" s="15"/>
      <c r="N122" s="15"/>
      <c r="O122" s="15"/>
      <c r="P122" s="15"/>
      <c r="Q122" s="15"/>
      <c r="R122" s="15"/>
      <c r="S122" s="15"/>
      <c r="T122" s="15"/>
      <c r="U122" s="19"/>
      <c r="V122" s="19"/>
    </row>
    <row r="123" spans="1:22" s="6" customFormat="1" ht="17.25" customHeight="1" x14ac:dyDescent="0.25">
      <c r="A123" s="13">
        <v>105</v>
      </c>
      <c r="B123" s="23">
        <v>47</v>
      </c>
      <c r="C123" s="4" t="s">
        <v>68</v>
      </c>
      <c r="D123" s="24">
        <f t="shared" ref="D123" si="25">E123+L123+N123+P123+R123+T123+V123</f>
        <v>1128829.53</v>
      </c>
      <c r="E123" s="24">
        <f t="shared" ref="E123" si="26">F123+G123+H123+I123+J123</f>
        <v>1128829.53</v>
      </c>
      <c r="F123" s="15"/>
      <c r="G123" s="16"/>
      <c r="H123" s="16">
        <v>1128829.53</v>
      </c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9"/>
      <c r="V123" s="19"/>
    </row>
    <row r="124" spans="1:22" s="6" customFormat="1" ht="17.25" customHeight="1" x14ac:dyDescent="0.25">
      <c r="A124" s="13">
        <v>106</v>
      </c>
      <c r="B124" s="23">
        <v>48</v>
      </c>
      <c r="C124" s="4" t="s">
        <v>197</v>
      </c>
      <c r="D124" s="24">
        <f t="shared" si="23"/>
        <v>1210725.6499999999</v>
      </c>
      <c r="E124" s="24">
        <f t="shared" si="24"/>
        <v>1210725.6499999999</v>
      </c>
      <c r="F124" s="15">
        <v>1210725.6499999999</v>
      </c>
      <c r="G124" s="16"/>
      <c r="H124" s="16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9"/>
      <c r="V124" s="19"/>
    </row>
    <row r="125" spans="1:22" s="6" customFormat="1" ht="17.25" customHeight="1" x14ac:dyDescent="0.25">
      <c r="A125" s="13">
        <v>107</v>
      </c>
      <c r="B125" s="23">
        <v>49</v>
      </c>
      <c r="C125" s="4" t="s">
        <v>184</v>
      </c>
      <c r="D125" s="24">
        <f t="shared" si="23"/>
        <v>5587873.1900000004</v>
      </c>
      <c r="E125" s="24">
        <f t="shared" si="24"/>
        <v>0</v>
      </c>
      <c r="F125" s="15"/>
      <c r="G125" s="15"/>
      <c r="H125" s="16"/>
      <c r="I125" s="15"/>
      <c r="J125" s="15"/>
      <c r="K125" s="15">
        <v>1929</v>
      </c>
      <c r="L125" s="15">
        <v>5587873.1900000004</v>
      </c>
      <c r="M125" s="15"/>
      <c r="N125" s="15"/>
      <c r="O125" s="15"/>
      <c r="P125" s="15"/>
      <c r="Q125" s="15"/>
      <c r="R125" s="15"/>
      <c r="S125" s="15"/>
      <c r="T125" s="15"/>
      <c r="U125" s="19"/>
      <c r="V125" s="19"/>
    </row>
    <row r="126" spans="1:22" s="28" customFormat="1" ht="17.25" customHeight="1" x14ac:dyDescent="0.25">
      <c r="A126" s="13">
        <v>108</v>
      </c>
      <c r="B126" s="23">
        <v>50</v>
      </c>
      <c r="C126" s="42" t="s">
        <v>73</v>
      </c>
      <c r="D126" s="24">
        <f t="shared" si="20"/>
        <v>399418.00880000001</v>
      </c>
      <c r="E126" s="24">
        <f t="shared" si="19"/>
        <v>0</v>
      </c>
      <c r="F126" s="16"/>
      <c r="G126" s="16"/>
      <c r="H126" s="16"/>
      <c r="I126" s="16"/>
      <c r="J126" s="16"/>
      <c r="K126" s="16"/>
      <c r="L126" s="16"/>
      <c r="M126" s="16"/>
      <c r="N126" s="16"/>
      <c r="O126" s="16">
        <v>996.8</v>
      </c>
      <c r="P126" s="16">
        <v>399418.00880000001</v>
      </c>
      <c r="Q126" s="16"/>
      <c r="R126" s="16"/>
      <c r="S126" s="16"/>
      <c r="T126" s="16"/>
      <c r="U126" s="16"/>
      <c r="V126" s="16"/>
    </row>
    <row r="127" spans="1:22" s="28" customFormat="1" ht="17.25" customHeight="1" x14ac:dyDescent="0.25">
      <c r="A127" s="13">
        <v>109</v>
      </c>
      <c r="B127" s="23">
        <v>51</v>
      </c>
      <c r="C127" s="42" t="s">
        <v>185</v>
      </c>
      <c r="D127" s="24">
        <f t="shared" si="20"/>
        <v>6335191.0013500005</v>
      </c>
      <c r="E127" s="24">
        <f t="shared" si="19"/>
        <v>2636401.5393500002</v>
      </c>
      <c r="F127" s="16"/>
      <c r="G127" s="16">
        <v>1508706.6831</v>
      </c>
      <c r="H127" s="16"/>
      <c r="I127" s="16"/>
      <c r="J127" s="16">
        <v>1127694.85625</v>
      </c>
      <c r="K127" s="16">
        <v>863</v>
      </c>
      <c r="L127" s="16">
        <v>3188003.9849999999</v>
      </c>
      <c r="M127" s="16"/>
      <c r="N127" s="16"/>
      <c r="O127" s="16">
        <v>563</v>
      </c>
      <c r="P127" s="16">
        <v>510785.47700000001</v>
      </c>
      <c r="Q127" s="16"/>
      <c r="R127" s="16"/>
      <c r="S127" s="16"/>
      <c r="T127" s="16"/>
      <c r="U127" s="16"/>
      <c r="V127" s="16"/>
    </row>
    <row r="128" spans="1:22" s="6" customFormat="1" ht="17.25" customHeight="1" x14ac:dyDescent="0.25">
      <c r="A128" s="13">
        <v>110</v>
      </c>
      <c r="B128" s="23">
        <v>52</v>
      </c>
      <c r="C128" s="42" t="s">
        <v>186</v>
      </c>
      <c r="D128" s="24">
        <f t="shared" si="20"/>
        <v>6546476.3937200001</v>
      </c>
      <c r="E128" s="24">
        <f t="shared" si="19"/>
        <v>3960240.48422</v>
      </c>
      <c r="F128" s="16">
        <v>802323.12470000016</v>
      </c>
      <c r="G128" s="17">
        <v>1046299.9127400001</v>
      </c>
      <c r="H128" s="20">
        <v>1387569.7488800001</v>
      </c>
      <c r="I128" s="17"/>
      <c r="J128" s="17">
        <v>724047.69790000003</v>
      </c>
      <c r="K128" s="17">
        <v>700.1</v>
      </c>
      <c r="L128" s="17">
        <v>2586235.9095000001</v>
      </c>
      <c r="M128" s="17"/>
      <c r="N128" s="17"/>
      <c r="O128" s="17"/>
      <c r="P128" s="17"/>
      <c r="Q128" s="17"/>
      <c r="R128" s="17"/>
      <c r="S128" s="17"/>
      <c r="T128" s="17"/>
      <c r="U128" s="17"/>
      <c r="V128" s="17"/>
    </row>
    <row r="129" spans="1:26" s="6" customFormat="1" ht="17.25" customHeight="1" x14ac:dyDescent="0.25">
      <c r="A129" s="13">
        <v>111</v>
      </c>
      <c r="B129" s="23">
        <v>53</v>
      </c>
      <c r="C129" s="4" t="s">
        <v>187</v>
      </c>
      <c r="D129" s="24">
        <f t="shared" si="20"/>
        <v>1752848.0774999999</v>
      </c>
      <c r="E129" s="24">
        <f t="shared" si="19"/>
        <v>0</v>
      </c>
      <c r="F129" s="16"/>
      <c r="G129" s="15"/>
      <c r="H129" s="16"/>
      <c r="I129" s="15"/>
      <c r="J129" s="15"/>
      <c r="K129" s="15">
        <v>474.5</v>
      </c>
      <c r="L129" s="15">
        <v>1752848.0774999999</v>
      </c>
      <c r="M129" s="15"/>
      <c r="N129" s="15"/>
      <c r="O129" s="15"/>
      <c r="P129" s="15"/>
      <c r="Q129" s="15"/>
      <c r="R129" s="15"/>
      <c r="S129" s="15"/>
      <c r="T129" s="15"/>
      <c r="U129" s="19"/>
      <c r="V129" s="19"/>
    </row>
    <row r="130" spans="1:26" s="6" customFormat="1" ht="17.25" customHeight="1" x14ac:dyDescent="0.25">
      <c r="A130" s="13">
        <v>112</v>
      </c>
      <c r="B130" s="23">
        <v>54</v>
      </c>
      <c r="C130" s="4" t="s">
        <v>188</v>
      </c>
      <c r="D130" s="24">
        <f t="shared" si="20"/>
        <v>1673465.18</v>
      </c>
      <c r="E130" s="24">
        <f t="shared" si="19"/>
        <v>0</v>
      </c>
      <c r="F130" s="15"/>
      <c r="G130" s="16"/>
      <c r="H130" s="16"/>
      <c r="I130" s="15"/>
      <c r="J130" s="15"/>
      <c r="K130" s="15">
        <v>577.70000000000005</v>
      </c>
      <c r="L130" s="15">
        <v>1673465.18</v>
      </c>
      <c r="M130" s="15"/>
      <c r="N130" s="15"/>
      <c r="O130" s="15"/>
      <c r="P130" s="15"/>
      <c r="Q130" s="15"/>
      <c r="R130" s="15"/>
      <c r="S130" s="15"/>
      <c r="T130" s="15"/>
      <c r="U130" s="19"/>
      <c r="V130" s="19"/>
    </row>
    <row r="131" spans="1:26" s="6" customFormat="1" ht="17.25" customHeight="1" x14ac:dyDescent="0.25">
      <c r="A131" s="13">
        <v>113</v>
      </c>
      <c r="B131" s="23">
        <v>55</v>
      </c>
      <c r="C131" s="4" t="s">
        <v>189</v>
      </c>
      <c r="D131" s="24">
        <f t="shared" si="20"/>
        <v>1885798.57</v>
      </c>
      <c r="E131" s="24">
        <f t="shared" si="19"/>
        <v>0</v>
      </c>
      <c r="F131" s="15"/>
      <c r="G131" s="16"/>
      <c r="H131" s="16"/>
      <c r="I131" s="15"/>
      <c r="J131" s="15"/>
      <c r="K131" s="15">
        <v>651</v>
      </c>
      <c r="L131" s="15">
        <v>1885798.57</v>
      </c>
      <c r="M131" s="15"/>
      <c r="N131" s="15"/>
      <c r="O131" s="15"/>
      <c r="P131" s="15"/>
      <c r="Q131" s="15"/>
      <c r="R131" s="15"/>
      <c r="S131" s="15"/>
      <c r="T131" s="15"/>
      <c r="U131" s="19"/>
      <c r="V131" s="19"/>
    </row>
    <row r="132" spans="1:26" s="6" customFormat="1" ht="17.25" customHeight="1" x14ac:dyDescent="0.25">
      <c r="A132" s="13">
        <v>114</v>
      </c>
      <c r="B132" s="23">
        <v>56</v>
      </c>
      <c r="C132" s="4" t="s">
        <v>74</v>
      </c>
      <c r="D132" s="24">
        <f t="shared" si="20"/>
        <v>3654258.68</v>
      </c>
      <c r="E132" s="24">
        <f t="shared" si="19"/>
        <v>1449815.19</v>
      </c>
      <c r="F132" s="15"/>
      <c r="G132" s="16"/>
      <c r="H132" s="16">
        <v>812161.18</v>
      </c>
      <c r="I132" s="15"/>
      <c r="J132" s="15">
        <v>637654.01</v>
      </c>
      <c r="K132" s="15">
        <v>761</v>
      </c>
      <c r="L132" s="15">
        <v>2204443.4900000002</v>
      </c>
      <c r="M132" s="15"/>
      <c r="N132" s="15"/>
      <c r="O132" s="15"/>
      <c r="P132" s="15"/>
      <c r="Q132" s="15"/>
      <c r="R132" s="15"/>
      <c r="S132" s="15"/>
      <c r="T132" s="15"/>
      <c r="U132" s="19"/>
      <c r="V132" s="19"/>
    </row>
    <row r="133" spans="1:26" s="6" customFormat="1" ht="31.9" customHeight="1" x14ac:dyDescent="0.25">
      <c r="A133" s="13"/>
      <c r="B133" s="13"/>
      <c r="C133" s="29" t="s">
        <v>195</v>
      </c>
      <c r="D133" s="22">
        <f>D134</f>
        <v>2133470.8105199998</v>
      </c>
      <c r="E133" s="22">
        <f t="shared" ref="E133:V133" si="27">E134</f>
        <v>0</v>
      </c>
      <c r="F133" s="22">
        <f t="shared" si="27"/>
        <v>0</v>
      </c>
      <c r="G133" s="22">
        <f t="shared" si="27"/>
        <v>0</v>
      </c>
      <c r="H133" s="22">
        <f t="shared" si="27"/>
        <v>0</v>
      </c>
      <c r="I133" s="22">
        <f t="shared" si="27"/>
        <v>0</v>
      </c>
      <c r="J133" s="22">
        <f t="shared" si="27"/>
        <v>0</v>
      </c>
      <c r="K133" s="22">
        <f t="shared" si="27"/>
        <v>0</v>
      </c>
      <c r="L133" s="22">
        <f t="shared" si="27"/>
        <v>2133470.8105199998</v>
      </c>
      <c r="M133" s="22">
        <f t="shared" si="27"/>
        <v>0</v>
      </c>
      <c r="N133" s="22">
        <f t="shared" si="27"/>
        <v>0</v>
      </c>
      <c r="O133" s="22">
        <f t="shared" si="27"/>
        <v>0</v>
      </c>
      <c r="P133" s="22">
        <f t="shared" si="27"/>
        <v>0</v>
      </c>
      <c r="Q133" s="22">
        <f t="shared" si="27"/>
        <v>0</v>
      </c>
      <c r="R133" s="22">
        <f t="shared" si="27"/>
        <v>0</v>
      </c>
      <c r="S133" s="22">
        <f t="shared" si="27"/>
        <v>0</v>
      </c>
      <c r="T133" s="22">
        <f t="shared" si="27"/>
        <v>0</v>
      </c>
      <c r="U133" s="22">
        <f t="shared" si="27"/>
        <v>0</v>
      </c>
      <c r="V133" s="22">
        <f t="shared" si="27"/>
        <v>0</v>
      </c>
      <c r="Z133" s="27"/>
    </row>
    <row r="134" spans="1:26" s="6" customFormat="1" ht="17.25" customHeight="1" x14ac:dyDescent="0.25">
      <c r="A134" s="13">
        <v>115</v>
      </c>
      <c r="B134" s="23">
        <v>1</v>
      </c>
      <c r="C134" s="43" t="s">
        <v>196</v>
      </c>
      <c r="D134" s="24">
        <f t="shared" ref="D134" si="28">E134+L134+N134+P134+R134+T134+V134</f>
        <v>2133470.8105199998</v>
      </c>
      <c r="E134" s="24">
        <f t="shared" ref="E134" si="29">F134+G134+H134+I134+J134</f>
        <v>0</v>
      </c>
      <c r="F134" s="44"/>
      <c r="G134" s="44"/>
      <c r="H134" s="44"/>
      <c r="I134" s="44"/>
      <c r="J134" s="44"/>
      <c r="K134" s="44"/>
      <c r="L134" s="44">
        <v>2133470.8105199998</v>
      </c>
      <c r="M134" s="44"/>
      <c r="N134" s="44"/>
      <c r="O134" s="44"/>
      <c r="P134" s="44"/>
      <c r="Q134" s="44"/>
      <c r="R134" s="44"/>
      <c r="S134" s="44"/>
      <c r="T134" s="44"/>
      <c r="U134" s="17"/>
      <c r="V134" s="17"/>
    </row>
    <row r="135" spans="1:26" s="6" customFormat="1" ht="33" customHeight="1" x14ac:dyDescent="0.25">
      <c r="A135" s="13"/>
      <c r="B135" s="13"/>
      <c r="C135" s="21" t="s">
        <v>108</v>
      </c>
      <c r="D135" s="22">
        <f t="shared" ref="D135:V135" si="30">SUM(D136:D141)</f>
        <v>2059554.07</v>
      </c>
      <c r="E135" s="22">
        <f t="shared" si="30"/>
        <v>2059554.07</v>
      </c>
      <c r="F135" s="22">
        <f t="shared" si="30"/>
        <v>365786.5</v>
      </c>
      <c r="G135" s="22">
        <f t="shared" si="30"/>
        <v>122313.29</v>
      </c>
      <c r="H135" s="22">
        <f t="shared" si="30"/>
        <v>497398.72</v>
      </c>
      <c r="I135" s="22">
        <f t="shared" si="30"/>
        <v>0</v>
      </c>
      <c r="J135" s="22">
        <f t="shared" si="30"/>
        <v>1074055.56</v>
      </c>
      <c r="K135" s="22">
        <f t="shared" si="30"/>
        <v>0</v>
      </c>
      <c r="L135" s="22">
        <f t="shared" si="30"/>
        <v>0</v>
      </c>
      <c r="M135" s="22">
        <f t="shared" si="30"/>
        <v>0</v>
      </c>
      <c r="N135" s="22">
        <f t="shared" si="30"/>
        <v>0</v>
      </c>
      <c r="O135" s="22">
        <f t="shared" si="30"/>
        <v>0</v>
      </c>
      <c r="P135" s="22">
        <f t="shared" si="30"/>
        <v>0</v>
      </c>
      <c r="Q135" s="22">
        <f t="shared" si="30"/>
        <v>0</v>
      </c>
      <c r="R135" s="22">
        <f t="shared" si="30"/>
        <v>0</v>
      </c>
      <c r="S135" s="22">
        <f t="shared" si="30"/>
        <v>0</v>
      </c>
      <c r="T135" s="22">
        <f t="shared" si="30"/>
        <v>0</v>
      </c>
      <c r="U135" s="22">
        <f t="shared" si="30"/>
        <v>0</v>
      </c>
      <c r="V135" s="22">
        <f t="shared" si="30"/>
        <v>0</v>
      </c>
      <c r="Z135" s="27"/>
    </row>
    <row r="136" spans="1:26" s="6" customFormat="1" ht="17.25" customHeight="1" x14ac:dyDescent="0.25">
      <c r="A136" s="13">
        <v>116</v>
      </c>
      <c r="B136" s="23">
        <v>1</v>
      </c>
      <c r="C136" s="3" t="s">
        <v>102</v>
      </c>
      <c r="D136" s="24">
        <f t="shared" ref="D136:D141" si="31">E136+L136+N136+P136+R136+T136+V136</f>
        <v>283994.23999999999</v>
      </c>
      <c r="E136" s="24">
        <f t="shared" ref="E136:E141" si="32">F136+G136+H136+I136+J136</f>
        <v>283994.23999999999</v>
      </c>
      <c r="F136" s="17">
        <v>283994.23999999999</v>
      </c>
      <c r="G136" s="17"/>
      <c r="H136" s="20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</row>
    <row r="137" spans="1:26" s="6" customFormat="1" ht="17.25" customHeight="1" x14ac:dyDescent="0.25">
      <c r="A137" s="13">
        <v>117</v>
      </c>
      <c r="B137" s="23">
        <v>2</v>
      </c>
      <c r="C137" s="4" t="s">
        <v>103</v>
      </c>
      <c r="D137" s="24">
        <f t="shared" si="31"/>
        <v>273343.92</v>
      </c>
      <c r="E137" s="24">
        <f t="shared" si="32"/>
        <v>273343.92</v>
      </c>
      <c r="F137" s="16"/>
      <c r="G137" s="15"/>
      <c r="H137" s="16"/>
      <c r="I137" s="15"/>
      <c r="J137" s="15">
        <v>273343.92</v>
      </c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9"/>
      <c r="V137" s="19"/>
    </row>
    <row r="138" spans="1:26" s="28" customFormat="1" ht="17.25" customHeight="1" x14ac:dyDescent="0.25">
      <c r="A138" s="13">
        <v>118</v>
      </c>
      <c r="B138" s="23">
        <v>3</v>
      </c>
      <c r="C138" s="3" t="s">
        <v>104</v>
      </c>
      <c r="D138" s="24">
        <f t="shared" si="31"/>
        <v>497398.72</v>
      </c>
      <c r="E138" s="24">
        <f t="shared" si="32"/>
        <v>497398.72</v>
      </c>
      <c r="F138" s="16"/>
      <c r="G138" s="16"/>
      <c r="H138" s="16">
        <v>497398.72</v>
      </c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</row>
    <row r="139" spans="1:26" s="6" customFormat="1" ht="17.25" customHeight="1" x14ac:dyDescent="0.25">
      <c r="A139" s="13">
        <v>119</v>
      </c>
      <c r="B139" s="23">
        <v>4</v>
      </c>
      <c r="C139" s="3" t="s">
        <v>105</v>
      </c>
      <c r="D139" s="24">
        <f t="shared" si="31"/>
        <v>361357.8</v>
      </c>
      <c r="E139" s="24">
        <f t="shared" si="32"/>
        <v>361357.8</v>
      </c>
      <c r="F139" s="17"/>
      <c r="G139" s="17"/>
      <c r="H139" s="20"/>
      <c r="I139" s="17"/>
      <c r="J139" s="17">
        <v>361357.8</v>
      </c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</row>
    <row r="140" spans="1:26" s="6" customFormat="1" ht="17.25" customHeight="1" x14ac:dyDescent="0.25">
      <c r="A140" s="13">
        <v>120</v>
      </c>
      <c r="B140" s="23">
        <v>5</v>
      </c>
      <c r="C140" s="4" t="s">
        <v>106</v>
      </c>
      <c r="D140" s="24">
        <f t="shared" si="31"/>
        <v>439353.84</v>
      </c>
      <c r="E140" s="24">
        <f t="shared" si="32"/>
        <v>439353.84</v>
      </c>
      <c r="F140" s="16"/>
      <c r="G140" s="15"/>
      <c r="H140" s="16"/>
      <c r="I140" s="15"/>
      <c r="J140" s="15">
        <v>439353.84</v>
      </c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9"/>
      <c r="V140" s="19"/>
    </row>
    <row r="141" spans="1:26" s="28" customFormat="1" ht="17.25" customHeight="1" x14ac:dyDescent="0.25">
      <c r="A141" s="13">
        <v>121</v>
      </c>
      <c r="B141" s="23">
        <v>6</v>
      </c>
      <c r="C141" s="3" t="s">
        <v>107</v>
      </c>
      <c r="D141" s="24">
        <f t="shared" si="31"/>
        <v>204105.55</v>
      </c>
      <c r="E141" s="24">
        <f t="shared" si="32"/>
        <v>204105.55</v>
      </c>
      <c r="F141" s="16">
        <v>81792.259999999995</v>
      </c>
      <c r="G141" s="16">
        <v>122313.29</v>
      </c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</row>
    <row r="142" spans="1:26" s="6" customFormat="1" ht="33" customHeight="1" x14ac:dyDescent="0.25">
      <c r="A142" s="13"/>
      <c r="B142" s="13"/>
      <c r="C142" s="21" t="s">
        <v>167</v>
      </c>
      <c r="D142" s="22">
        <f t="shared" ref="D142:V142" si="33">SUM(D143:D144)</f>
        <v>2188935.9900000002</v>
      </c>
      <c r="E142" s="22">
        <f t="shared" si="33"/>
        <v>0</v>
      </c>
      <c r="F142" s="22">
        <f t="shared" si="33"/>
        <v>0</v>
      </c>
      <c r="G142" s="22">
        <f t="shared" si="33"/>
        <v>0</v>
      </c>
      <c r="H142" s="22">
        <f t="shared" si="33"/>
        <v>0</v>
      </c>
      <c r="I142" s="22">
        <f t="shared" si="33"/>
        <v>0</v>
      </c>
      <c r="J142" s="22">
        <f t="shared" si="33"/>
        <v>0</v>
      </c>
      <c r="K142" s="22">
        <f t="shared" si="33"/>
        <v>592.54999999999995</v>
      </c>
      <c r="L142" s="22">
        <f t="shared" si="33"/>
        <v>2188935.9900000002</v>
      </c>
      <c r="M142" s="22">
        <f t="shared" si="33"/>
        <v>0</v>
      </c>
      <c r="N142" s="22">
        <f t="shared" si="33"/>
        <v>0</v>
      </c>
      <c r="O142" s="22">
        <f t="shared" si="33"/>
        <v>0</v>
      </c>
      <c r="P142" s="22">
        <f t="shared" si="33"/>
        <v>0</v>
      </c>
      <c r="Q142" s="22">
        <f t="shared" si="33"/>
        <v>0</v>
      </c>
      <c r="R142" s="22">
        <f t="shared" si="33"/>
        <v>0</v>
      </c>
      <c r="S142" s="22">
        <f t="shared" si="33"/>
        <v>0</v>
      </c>
      <c r="T142" s="22">
        <f t="shared" si="33"/>
        <v>0</v>
      </c>
      <c r="U142" s="22">
        <f t="shared" si="33"/>
        <v>0</v>
      </c>
      <c r="V142" s="22">
        <f t="shared" si="33"/>
        <v>0</v>
      </c>
      <c r="Z142" s="27"/>
    </row>
    <row r="143" spans="1:26" s="6" customFormat="1" ht="17.25" customHeight="1" x14ac:dyDescent="0.25">
      <c r="A143" s="13">
        <v>122</v>
      </c>
      <c r="B143" s="23">
        <v>1</v>
      </c>
      <c r="C143" s="3" t="s">
        <v>179</v>
      </c>
      <c r="D143" s="24">
        <f t="shared" ref="D143:D144" si="34">E143+L143+N143+P143+R143+T143+V143</f>
        <v>1150710.5900000001</v>
      </c>
      <c r="E143" s="24">
        <f t="shared" ref="E143:E144" si="35">F143+G143+H143+I143+J143</f>
        <v>0</v>
      </c>
      <c r="F143" s="17"/>
      <c r="G143" s="17"/>
      <c r="H143" s="20"/>
      <c r="I143" s="17"/>
      <c r="J143" s="17"/>
      <c r="K143" s="17">
        <v>311.5</v>
      </c>
      <c r="L143" s="17">
        <v>1150710.5900000001</v>
      </c>
      <c r="M143" s="17"/>
      <c r="N143" s="17"/>
      <c r="O143" s="17"/>
      <c r="P143" s="17"/>
      <c r="Q143" s="17"/>
      <c r="R143" s="17"/>
      <c r="S143" s="17"/>
      <c r="T143" s="17"/>
      <c r="U143" s="17"/>
      <c r="V143" s="17"/>
    </row>
    <row r="144" spans="1:26" s="6" customFormat="1" ht="17.25" customHeight="1" x14ac:dyDescent="0.25">
      <c r="A144" s="13">
        <v>123</v>
      </c>
      <c r="B144" s="23">
        <v>2</v>
      </c>
      <c r="C144" s="4" t="s">
        <v>168</v>
      </c>
      <c r="D144" s="24">
        <f t="shared" si="34"/>
        <v>1038225.4</v>
      </c>
      <c r="E144" s="24">
        <f t="shared" si="35"/>
        <v>0</v>
      </c>
      <c r="F144" s="16"/>
      <c r="G144" s="15"/>
      <c r="H144" s="16"/>
      <c r="I144" s="15"/>
      <c r="J144" s="15"/>
      <c r="K144" s="15">
        <v>281.05</v>
      </c>
      <c r="L144" s="15">
        <v>1038225.4</v>
      </c>
      <c r="M144" s="15"/>
      <c r="N144" s="15"/>
      <c r="O144" s="15"/>
      <c r="P144" s="15"/>
      <c r="Q144" s="15"/>
      <c r="R144" s="15"/>
      <c r="S144" s="15"/>
      <c r="T144" s="15"/>
      <c r="U144" s="19"/>
      <c r="V144" s="19"/>
    </row>
    <row r="145" spans="1:26" s="6" customFormat="1" ht="33" customHeight="1" x14ac:dyDescent="0.25">
      <c r="A145" s="13"/>
      <c r="B145" s="13"/>
      <c r="C145" s="21" t="s">
        <v>139</v>
      </c>
      <c r="D145" s="22">
        <f>D146</f>
        <v>2094182.46</v>
      </c>
      <c r="E145" s="22">
        <f t="shared" ref="E145:V145" si="36">E146</f>
        <v>0</v>
      </c>
      <c r="F145" s="22">
        <f t="shared" si="36"/>
        <v>0</v>
      </c>
      <c r="G145" s="22">
        <f t="shared" si="36"/>
        <v>0</v>
      </c>
      <c r="H145" s="22">
        <f t="shared" si="36"/>
        <v>0</v>
      </c>
      <c r="I145" s="22">
        <f t="shared" si="36"/>
        <v>0</v>
      </c>
      <c r="J145" s="22">
        <f t="shared" si="36"/>
        <v>0</v>
      </c>
      <c r="K145" s="22">
        <f t="shared" si="36"/>
        <v>566.9</v>
      </c>
      <c r="L145" s="22">
        <f t="shared" si="36"/>
        <v>2094182.46</v>
      </c>
      <c r="M145" s="22">
        <f t="shared" si="36"/>
        <v>0</v>
      </c>
      <c r="N145" s="22">
        <f t="shared" si="36"/>
        <v>0</v>
      </c>
      <c r="O145" s="22">
        <f t="shared" si="36"/>
        <v>0</v>
      </c>
      <c r="P145" s="22">
        <f t="shared" si="36"/>
        <v>0</v>
      </c>
      <c r="Q145" s="22">
        <f t="shared" si="36"/>
        <v>0</v>
      </c>
      <c r="R145" s="22">
        <f t="shared" si="36"/>
        <v>0</v>
      </c>
      <c r="S145" s="22">
        <f t="shared" si="36"/>
        <v>0</v>
      </c>
      <c r="T145" s="22">
        <f t="shared" si="36"/>
        <v>0</v>
      </c>
      <c r="U145" s="22">
        <f t="shared" si="36"/>
        <v>0</v>
      </c>
      <c r="V145" s="22">
        <f t="shared" si="36"/>
        <v>0</v>
      </c>
      <c r="Z145" s="27"/>
    </row>
    <row r="146" spans="1:26" s="6" customFormat="1" ht="17.25" customHeight="1" x14ac:dyDescent="0.25">
      <c r="A146" s="13">
        <v>124</v>
      </c>
      <c r="B146" s="23">
        <v>1</v>
      </c>
      <c r="C146" s="3" t="s">
        <v>140</v>
      </c>
      <c r="D146" s="24">
        <f>E146+L146+N146+P146+R146+T146+V146</f>
        <v>2094182.46</v>
      </c>
      <c r="E146" s="24">
        <f>F146+G146+H146+I146+J146</f>
        <v>0</v>
      </c>
      <c r="F146" s="17"/>
      <c r="G146" s="17"/>
      <c r="H146" s="20"/>
      <c r="I146" s="17"/>
      <c r="J146" s="17"/>
      <c r="K146" s="17">
        <v>566.9</v>
      </c>
      <c r="L146" s="17">
        <v>2094182.46</v>
      </c>
      <c r="M146" s="17"/>
      <c r="N146" s="17"/>
      <c r="O146" s="17"/>
      <c r="P146" s="17"/>
      <c r="Q146" s="17"/>
      <c r="R146" s="17"/>
      <c r="S146" s="17"/>
      <c r="T146" s="17"/>
      <c r="U146" s="17"/>
      <c r="V146" s="17"/>
    </row>
    <row r="147" spans="1:26" s="6" customFormat="1" ht="33" customHeight="1" x14ac:dyDescent="0.25">
      <c r="A147" s="13"/>
      <c r="B147" s="13"/>
      <c r="C147" s="21" t="s">
        <v>111</v>
      </c>
      <c r="D147" s="22">
        <f t="shared" ref="D147:V147" si="37">SUM(D148:D149)</f>
        <v>626622.29</v>
      </c>
      <c r="E147" s="22">
        <f t="shared" si="37"/>
        <v>626622.29</v>
      </c>
      <c r="F147" s="22">
        <f t="shared" si="37"/>
        <v>0</v>
      </c>
      <c r="G147" s="22">
        <f t="shared" si="37"/>
        <v>626622.29</v>
      </c>
      <c r="H147" s="22">
        <f t="shared" si="37"/>
        <v>0</v>
      </c>
      <c r="I147" s="22">
        <f t="shared" si="37"/>
        <v>0</v>
      </c>
      <c r="J147" s="22">
        <f t="shared" si="37"/>
        <v>0</v>
      </c>
      <c r="K147" s="22">
        <f t="shared" si="37"/>
        <v>0</v>
      </c>
      <c r="L147" s="22">
        <f t="shared" si="37"/>
        <v>0</v>
      </c>
      <c r="M147" s="22">
        <f t="shared" si="37"/>
        <v>0</v>
      </c>
      <c r="N147" s="22">
        <f t="shared" si="37"/>
        <v>0</v>
      </c>
      <c r="O147" s="22">
        <f t="shared" si="37"/>
        <v>0</v>
      </c>
      <c r="P147" s="22">
        <f t="shared" si="37"/>
        <v>0</v>
      </c>
      <c r="Q147" s="22">
        <f t="shared" si="37"/>
        <v>0</v>
      </c>
      <c r="R147" s="22">
        <f t="shared" si="37"/>
        <v>0</v>
      </c>
      <c r="S147" s="22">
        <f t="shared" si="37"/>
        <v>0</v>
      </c>
      <c r="T147" s="22">
        <f t="shared" si="37"/>
        <v>0</v>
      </c>
      <c r="U147" s="22">
        <f t="shared" si="37"/>
        <v>0</v>
      </c>
      <c r="V147" s="22">
        <f t="shared" si="37"/>
        <v>0</v>
      </c>
      <c r="Z147" s="27"/>
    </row>
    <row r="148" spans="1:26" s="6" customFormat="1" ht="17.25" customHeight="1" x14ac:dyDescent="0.25">
      <c r="A148" s="13">
        <v>125</v>
      </c>
      <c r="B148" s="23">
        <v>1</v>
      </c>
      <c r="C148" s="3" t="s">
        <v>109</v>
      </c>
      <c r="D148" s="24">
        <f>E148+L148+N148+P148+R148+T148+V148</f>
        <v>222058.09</v>
      </c>
      <c r="E148" s="24">
        <f>F148+G148+H148+I148+J148</f>
        <v>222058.09</v>
      </c>
      <c r="F148" s="17"/>
      <c r="G148" s="17">
        <v>222058.09</v>
      </c>
      <c r="H148" s="20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</row>
    <row r="149" spans="1:26" s="6" customFormat="1" ht="17.25" customHeight="1" x14ac:dyDescent="0.25">
      <c r="A149" s="13">
        <v>126</v>
      </c>
      <c r="B149" s="23">
        <v>2</v>
      </c>
      <c r="C149" s="4" t="s">
        <v>110</v>
      </c>
      <c r="D149" s="24">
        <f>E149+L149+N149+P149+R149+T149+V149</f>
        <v>404564.2</v>
      </c>
      <c r="E149" s="24">
        <f>F149+G149+H149+I149+J149</f>
        <v>404564.2</v>
      </c>
      <c r="F149" s="16"/>
      <c r="G149" s="15">
        <v>404564.2</v>
      </c>
      <c r="H149" s="16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9"/>
      <c r="V149" s="19"/>
    </row>
    <row r="150" spans="1:26" s="6" customFormat="1" ht="33" customHeight="1" x14ac:dyDescent="0.25">
      <c r="A150" s="13"/>
      <c r="B150" s="13"/>
      <c r="C150" s="21" t="s">
        <v>112</v>
      </c>
      <c r="D150" s="22">
        <f t="shared" ref="D150:V150" si="38">SUM(D151:D152)</f>
        <v>1544026</v>
      </c>
      <c r="E150" s="22">
        <f t="shared" si="38"/>
        <v>157485.1</v>
      </c>
      <c r="F150" s="22">
        <f t="shared" si="38"/>
        <v>157485.1</v>
      </c>
      <c r="G150" s="22">
        <f t="shared" si="38"/>
        <v>0</v>
      </c>
      <c r="H150" s="22">
        <f t="shared" si="38"/>
        <v>0</v>
      </c>
      <c r="I150" s="22">
        <f t="shared" si="38"/>
        <v>0</v>
      </c>
      <c r="J150" s="22">
        <f t="shared" si="38"/>
        <v>0</v>
      </c>
      <c r="K150" s="22">
        <f t="shared" si="38"/>
        <v>386.6</v>
      </c>
      <c r="L150" s="22">
        <f t="shared" si="38"/>
        <v>1386540.9</v>
      </c>
      <c r="M150" s="22">
        <f t="shared" si="38"/>
        <v>0</v>
      </c>
      <c r="N150" s="22">
        <f t="shared" si="38"/>
        <v>0</v>
      </c>
      <c r="O150" s="22">
        <f t="shared" si="38"/>
        <v>0</v>
      </c>
      <c r="P150" s="22">
        <f t="shared" si="38"/>
        <v>0</v>
      </c>
      <c r="Q150" s="22">
        <f t="shared" si="38"/>
        <v>0</v>
      </c>
      <c r="R150" s="22">
        <f t="shared" si="38"/>
        <v>0</v>
      </c>
      <c r="S150" s="22">
        <f t="shared" si="38"/>
        <v>0</v>
      </c>
      <c r="T150" s="22">
        <f t="shared" si="38"/>
        <v>0</v>
      </c>
      <c r="U150" s="22">
        <f t="shared" si="38"/>
        <v>0</v>
      </c>
      <c r="V150" s="22">
        <f t="shared" si="38"/>
        <v>0</v>
      </c>
      <c r="Z150" s="27"/>
    </row>
    <row r="151" spans="1:26" s="6" customFormat="1" ht="17.25" customHeight="1" x14ac:dyDescent="0.25">
      <c r="A151" s="13">
        <v>127</v>
      </c>
      <c r="B151" s="23">
        <v>1</v>
      </c>
      <c r="C151" s="3" t="s">
        <v>113</v>
      </c>
      <c r="D151" s="24">
        <f>E151+L151+N151+P151+R151+T151+V151</f>
        <v>1386540.9</v>
      </c>
      <c r="E151" s="24">
        <f>F151+G151+H151+I151+J151</f>
        <v>0</v>
      </c>
      <c r="F151" s="17"/>
      <c r="G151" s="17"/>
      <c r="H151" s="20"/>
      <c r="I151" s="17"/>
      <c r="J151" s="17"/>
      <c r="K151" s="17">
        <v>386.6</v>
      </c>
      <c r="L151" s="17">
        <v>1386540.9</v>
      </c>
      <c r="M151" s="17"/>
      <c r="N151" s="17"/>
      <c r="O151" s="17"/>
      <c r="P151" s="17"/>
      <c r="Q151" s="17"/>
      <c r="R151" s="17"/>
      <c r="S151" s="17"/>
      <c r="T151" s="17"/>
      <c r="U151" s="17"/>
      <c r="V151" s="17"/>
    </row>
    <row r="152" spans="1:26" s="6" customFormat="1" ht="17.25" customHeight="1" x14ac:dyDescent="0.25">
      <c r="A152" s="13">
        <v>128</v>
      </c>
      <c r="B152" s="23">
        <v>2</v>
      </c>
      <c r="C152" s="4" t="s">
        <v>114</v>
      </c>
      <c r="D152" s="24">
        <f>E152+L152+N152+P152+R152+T152+V152</f>
        <v>157485.1</v>
      </c>
      <c r="E152" s="24">
        <f>F152+G152+H152+I152+J152</f>
        <v>157485.1</v>
      </c>
      <c r="F152" s="16">
        <v>157485.1</v>
      </c>
      <c r="G152" s="15"/>
      <c r="H152" s="16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9"/>
      <c r="V152" s="19"/>
    </row>
    <row r="153" spans="1:26" s="6" customFormat="1" ht="33" customHeight="1" x14ac:dyDescent="0.25">
      <c r="A153" s="13"/>
      <c r="B153" s="13"/>
      <c r="C153" s="21" t="s">
        <v>115</v>
      </c>
      <c r="D153" s="22">
        <f>SUM(D154:D158)</f>
        <v>2472197.3899999997</v>
      </c>
      <c r="E153" s="22">
        <f>SUM(E154:E158)</f>
        <v>2472197.3899999997</v>
      </c>
      <c r="F153" s="22">
        <f>SUM(F154:F158)</f>
        <v>187864.3</v>
      </c>
      <c r="G153" s="22">
        <f>SUM(G154:G158)</f>
        <v>1301371.52</v>
      </c>
      <c r="H153" s="22">
        <f>SUM(H154:H158)</f>
        <v>982961.57</v>
      </c>
      <c r="I153" s="22">
        <f>SUM(I154:I158)</f>
        <v>0</v>
      </c>
      <c r="J153" s="22">
        <f>SUM(J154:J158)</f>
        <v>0</v>
      </c>
      <c r="K153" s="22">
        <f>SUM(K154:K158)</f>
        <v>0</v>
      </c>
      <c r="L153" s="22">
        <f>SUM(L154:L158)</f>
        <v>0</v>
      </c>
      <c r="M153" s="22">
        <f>SUM(M154:M158)</f>
        <v>0</v>
      </c>
      <c r="N153" s="22">
        <f>SUM(N154:N158)</f>
        <v>0</v>
      </c>
      <c r="O153" s="22">
        <f>SUM(O154:O158)</f>
        <v>0</v>
      </c>
      <c r="P153" s="22">
        <f>SUM(P154:P158)</f>
        <v>0</v>
      </c>
      <c r="Q153" s="22">
        <f>SUM(Q154:Q158)</f>
        <v>0</v>
      </c>
      <c r="R153" s="22">
        <f>SUM(R154:R158)</f>
        <v>0</v>
      </c>
      <c r="S153" s="22">
        <f>SUM(S154:S158)</f>
        <v>0</v>
      </c>
      <c r="T153" s="22">
        <f>SUM(T154:T158)</f>
        <v>0</v>
      </c>
      <c r="U153" s="22">
        <f>SUM(U154:U158)</f>
        <v>0</v>
      </c>
      <c r="V153" s="22">
        <f>SUM(V154:V158)</f>
        <v>0</v>
      </c>
      <c r="Z153" s="27"/>
    </row>
    <row r="154" spans="1:26" s="28" customFormat="1" ht="17.25" customHeight="1" x14ac:dyDescent="0.25">
      <c r="A154" s="13">
        <v>129</v>
      </c>
      <c r="B154" s="23">
        <v>1</v>
      </c>
      <c r="C154" s="3" t="s">
        <v>158</v>
      </c>
      <c r="D154" s="24">
        <f t="shared" ref="D154:D158" si="39">E154+L154+N154+P154+R154+T154+V154</f>
        <v>395184.42</v>
      </c>
      <c r="E154" s="24">
        <f t="shared" ref="E154:E158" si="40">F154+G154+H154+I154+J154</f>
        <v>395184.42</v>
      </c>
      <c r="F154" s="16"/>
      <c r="G154" s="16">
        <v>395184.42</v>
      </c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</row>
    <row r="155" spans="1:26" s="6" customFormat="1" ht="17.25" customHeight="1" x14ac:dyDescent="0.25">
      <c r="A155" s="13">
        <v>130</v>
      </c>
      <c r="B155" s="23">
        <v>2</v>
      </c>
      <c r="C155" s="3" t="s">
        <v>159</v>
      </c>
      <c r="D155" s="24">
        <f t="shared" si="39"/>
        <v>408091.5</v>
      </c>
      <c r="E155" s="24">
        <f t="shared" si="40"/>
        <v>408091.5</v>
      </c>
      <c r="F155" s="17"/>
      <c r="G155" s="17">
        <v>408091.5</v>
      </c>
      <c r="H155" s="20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</row>
    <row r="156" spans="1:26" s="28" customFormat="1" ht="17.25" customHeight="1" x14ac:dyDescent="0.25">
      <c r="A156" s="13">
        <v>131</v>
      </c>
      <c r="B156" s="23">
        <v>3</v>
      </c>
      <c r="C156" s="3" t="s">
        <v>160</v>
      </c>
      <c r="D156" s="24">
        <f t="shared" si="39"/>
        <v>757755.89999999991</v>
      </c>
      <c r="E156" s="24">
        <f t="shared" si="40"/>
        <v>757755.89999999991</v>
      </c>
      <c r="F156" s="16">
        <v>187864.3</v>
      </c>
      <c r="G156" s="16">
        <v>244991.56</v>
      </c>
      <c r="H156" s="16">
        <v>324900.03999999998</v>
      </c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</row>
    <row r="157" spans="1:26" s="6" customFormat="1" ht="17.25" customHeight="1" x14ac:dyDescent="0.25">
      <c r="A157" s="13">
        <v>132</v>
      </c>
      <c r="B157" s="23">
        <v>4</v>
      </c>
      <c r="C157" s="3" t="s">
        <v>161</v>
      </c>
      <c r="D157" s="24">
        <f t="shared" si="39"/>
        <v>588762.59</v>
      </c>
      <c r="E157" s="24">
        <f t="shared" si="40"/>
        <v>588762.59</v>
      </c>
      <c r="F157" s="17"/>
      <c r="G157" s="17">
        <v>253104.04</v>
      </c>
      <c r="H157" s="20">
        <v>335658.55</v>
      </c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</row>
    <row r="158" spans="1:26" s="6" customFormat="1" ht="17.25" customHeight="1" x14ac:dyDescent="0.25">
      <c r="A158" s="13">
        <v>133</v>
      </c>
      <c r="B158" s="23">
        <v>5</v>
      </c>
      <c r="C158" s="4" t="s">
        <v>162</v>
      </c>
      <c r="D158" s="24">
        <f t="shared" si="39"/>
        <v>322402.98</v>
      </c>
      <c r="E158" s="24">
        <f t="shared" si="40"/>
        <v>322402.98</v>
      </c>
      <c r="F158" s="16"/>
      <c r="G158" s="15"/>
      <c r="H158" s="16">
        <v>322402.98</v>
      </c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9"/>
      <c r="V158" s="19"/>
    </row>
    <row r="159" spans="1:26" s="6" customFormat="1" ht="18" customHeight="1" x14ac:dyDescent="0.25">
      <c r="A159" s="13"/>
      <c r="B159" s="13"/>
      <c r="C159" s="21" t="s">
        <v>116</v>
      </c>
      <c r="D159" s="22">
        <f t="shared" ref="D159:V159" si="41">SUM(D160:D163)</f>
        <v>5115420.5395499999</v>
      </c>
      <c r="E159" s="22">
        <f t="shared" si="41"/>
        <v>0</v>
      </c>
      <c r="F159" s="22">
        <f t="shared" si="41"/>
        <v>0</v>
      </c>
      <c r="G159" s="22">
        <f t="shared" si="41"/>
        <v>0</v>
      </c>
      <c r="H159" s="22">
        <f t="shared" si="41"/>
        <v>0</v>
      </c>
      <c r="I159" s="22">
        <f t="shared" si="41"/>
        <v>0</v>
      </c>
      <c r="J159" s="22">
        <f t="shared" si="41"/>
        <v>0</v>
      </c>
      <c r="K159" s="22">
        <f t="shared" si="41"/>
        <v>1925.8899999999999</v>
      </c>
      <c r="L159" s="22">
        <f t="shared" si="41"/>
        <v>5115420.5395499999</v>
      </c>
      <c r="M159" s="22">
        <f t="shared" si="41"/>
        <v>0</v>
      </c>
      <c r="N159" s="22">
        <f t="shared" si="41"/>
        <v>0</v>
      </c>
      <c r="O159" s="22">
        <f t="shared" si="41"/>
        <v>0</v>
      </c>
      <c r="P159" s="22">
        <f t="shared" si="41"/>
        <v>0</v>
      </c>
      <c r="Q159" s="22">
        <f t="shared" si="41"/>
        <v>0</v>
      </c>
      <c r="R159" s="22">
        <f t="shared" si="41"/>
        <v>0</v>
      </c>
      <c r="S159" s="22">
        <f t="shared" si="41"/>
        <v>0</v>
      </c>
      <c r="T159" s="22">
        <f t="shared" si="41"/>
        <v>0</v>
      </c>
      <c r="U159" s="22">
        <f t="shared" si="41"/>
        <v>0</v>
      </c>
      <c r="V159" s="22">
        <f t="shared" si="41"/>
        <v>0</v>
      </c>
      <c r="Z159" s="27"/>
    </row>
    <row r="160" spans="1:26" s="28" customFormat="1" ht="17.25" customHeight="1" x14ac:dyDescent="0.25">
      <c r="A160" s="13">
        <v>134</v>
      </c>
      <c r="B160" s="23">
        <v>1</v>
      </c>
      <c r="C160" s="3" t="s">
        <v>117</v>
      </c>
      <c r="D160" s="24">
        <f>E160+L160+N160+P160+R160+T160+V160</f>
        <v>668631.19499999995</v>
      </c>
      <c r="E160" s="24">
        <f>F160+G160+H160+I160+J160</f>
        <v>0</v>
      </c>
      <c r="F160" s="16"/>
      <c r="G160" s="16"/>
      <c r="H160" s="16"/>
      <c r="I160" s="16"/>
      <c r="J160" s="16"/>
      <c r="K160" s="16">
        <v>181</v>
      </c>
      <c r="L160" s="16">
        <v>668631.19499999995</v>
      </c>
      <c r="M160" s="16"/>
      <c r="N160" s="16"/>
      <c r="O160" s="16"/>
      <c r="P160" s="16"/>
      <c r="Q160" s="16"/>
      <c r="R160" s="16"/>
      <c r="S160" s="16"/>
      <c r="T160" s="16"/>
      <c r="U160" s="16"/>
      <c r="V160" s="16"/>
    </row>
    <row r="161" spans="1:26" s="6" customFormat="1" ht="17.25" customHeight="1" x14ac:dyDescent="0.25">
      <c r="A161" s="13">
        <v>135</v>
      </c>
      <c r="B161" s="23">
        <v>2</v>
      </c>
      <c r="C161" s="3" t="s">
        <v>118</v>
      </c>
      <c r="D161" s="24">
        <f>E161+L161+N161+P161+R161+T161+V161</f>
        <v>1159945.83</v>
      </c>
      <c r="E161" s="24">
        <f>F161+G161+H161+I161+J161</f>
        <v>0</v>
      </c>
      <c r="F161" s="17"/>
      <c r="G161" s="17"/>
      <c r="H161" s="20"/>
      <c r="I161" s="17"/>
      <c r="J161" s="17"/>
      <c r="K161" s="17">
        <v>314</v>
      </c>
      <c r="L161" s="17">
        <v>1159945.83</v>
      </c>
      <c r="M161" s="17"/>
      <c r="N161" s="17"/>
      <c r="O161" s="17"/>
      <c r="P161" s="17"/>
      <c r="Q161" s="17"/>
      <c r="R161" s="17"/>
      <c r="S161" s="17"/>
      <c r="T161" s="17"/>
      <c r="U161" s="17"/>
      <c r="V161" s="17"/>
    </row>
    <row r="162" spans="1:26" s="6" customFormat="1" ht="17.25" customHeight="1" x14ac:dyDescent="0.25">
      <c r="A162" s="13">
        <v>136</v>
      </c>
      <c r="B162" s="23">
        <v>3</v>
      </c>
      <c r="C162" s="4" t="s">
        <v>119</v>
      </c>
      <c r="D162" s="24">
        <f>E162+L162+N162+P162+R162+T162+V162</f>
        <v>1015381.44</v>
      </c>
      <c r="E162" s="24">
        <f>F162+G162+H162+I162+J162</f>
        <v>0</v>
      </c>
      <c r="F162" s="16"/>
      <c r="G162" s="15"/>
      <c r="H162" s="16"/>
      <c r="I162" s="15"/>
      <c r="J162" s="15"/>
      <c r="K162" s="15">
        <v>816</v>
      </c>
      <c r="L162" s="15">
        <v>1015381.44</v>
      </c>
      <c r="M162" s="15"/>
      <c r="N162" s="15"/>
      <c r="O162" s="15"/>
      <c r="P162" s="15"/>
      <c r="Q162" s="15"/>
      <c r="R162" s="15"/>
      <c r="S162" s="15"/>
      <c r="T162" s="15"/>
      <c r="U162" s="19"/>
      <c r="V162" s="19"/>
    </row>
    <row r="163" spans="1:26" s="28" customFormat="1" ht="17.25" customHeight="1" x14ac:dyDescent="0.25">
      <c r="A163" s="13">
        <v>137</v>
      </c>
      <c r="B163" s="23">
        <v>4</v>
      </c>
      <c r="C163" s="3" t="s">
        <v>120</v>
      </c>
      <c r="D163" s="24">
        <f>E163+L163+N163+P163+R163+T163+V163</f>
        <v>2271462.07455</v>
      </c>
      <c r="E163" s="24">
        <f>F163+G163+H163+I163+J163</f>
        <v>0</v>
      </c>
      <c r="F163" s="16"/>
      <c r="G163" s="16"/>
      <c r="H163" s="16"/>
      <c r="I163" s="16"/>
      <c r="J163" s="16"/>
      <c r="K163" s="16">
        <v>614.89</v>
      </c>
      <c r="L163" s="16">
        <v>2271462.07455</v>
      </c>
      <c r="M163" s="16"/>
      <c r="N163" s="16"/>
      <c r="O163" s="16"/>
      <c r="P163" s="16"/>
      <c r="Q163" s="16"/>
      <c r="R163" s="16"/>
      <c r="S163" s="16"/>
      <c r="T163" s="16"/>
      <c r="U163" s="16"/>
      <c r="V163" s="16"/>
    </row>
    <row r="164" spans="1:26" s="6" customFormat="1" ht="33" customHeight="1" x14ac:dyDescent="0.25">
      <c r="A164" s="13"/>
      <c r="B164" s="13"/>
      <c r="C164" s="21" t="s">
        <v>121</v>
      </c>
      <c r="D164" s="22">
        <f t="shared" ref="D164:V164" si="42">SUM(D165:D170)</f>
        <v>4201944.0225499999</v>
      </c>
      <c r="E164" s="22">
        <f t="shared" si="42"/>
        <v>1930481.9480000001</v>
      </c>
      <c r="F164" s="22">
        <f t="shared" si="42"/>
        <v>466313.46000000008</v>
      </c>
      <c r="G164" s="22">
        <f t="shared" si="42"/>
        <v>1225638.6159999999</v>
      </c>
      <c r="H164" s="22">
        <f t="shared" si="42"/>
        <v>238529.872</v>
      </c>
      <c r="I164" s="22">
        <f t="shared" si="42"/>
        <v>0</v>
      </c>
      <c r="J164" s="22">
        <f t="shared" si="42"/>
        <v>0</v>
      </c>
      <c r="K164" s="22">
        <f t="shared" si="42"/>
        <v>300</v>
      </c>
      <c r="L164" s="22">
        <f t="shared" si="42"/>
        <v>2271462.07455</v>
      </c>
      <c r="M164" s="22">
        <f t="shared" si="42"/>
        <v>0</v>
      </c>
      <c r="N164" s="22">
        <f t="shared" si="42"/>
        <v>0</v>
      </c>
      <c r="O164" s="22">
        <f t="shared" si="42"/>
        <v>0</v>
      </c>
      <c r="P164" s="22">
        <f t="shared" si="42"/>
        <v>0</v>
      </c>
      <c r="Q164" s="22">
        <f t="shared" si="42"/>
        <v>0</v>
      </c>
      <c r="R164" s="22">
        <f t="shared" si="42"/>
        <v>0</v>
      </c>
      <c r="S164" s="22">
        <f t="shared" si="42"/>
        <v>0</v>
      </c>
      <c r="T164" s="22">
        <f t="shared" si="42"/>
        <v>0</v>
      </c>
      <c r="U164" s="22">
        <f t="shared" si="42"/>
        <v>0</v>
      </c>
      <c r="V164" s="22">
        <f t="shared" si="42"/>
        <v>0</v>
      </c>
      <c r="Z164" s="27"/>
    </row>
    <row r="165" spans="1:26" s="6" customFormat="1" ht="17.25" customHeight="1" x14ac:dyDescent="0.25">
      <c r="A165" s="13">
        <v>138</v>
      </c>
      <c r="B165" s="23">
        <v>1</v>
      </c>
      <c r="C165" s="3" t="s">
        <v>138</v>
      </c>
      <c r="D165" s="24">
        <f t="shared" ref="D165:D170" si="43">E165+L165+N165+P165+R165+T165+V165</f>
        <v>2271462.07455</v>
      </c>
      <c r="E165" s="24">
        <f t="shared" ref="E165:E170" si="44">F165+G165+H165+I165+J165</f>
        <v>0</v>
      </c>
      <c r="F165" s="17"/>
      <c r="G165" s="17"/>
      <c r="H165" s="20"/>
      <c r="I165" s="17"/>
      <c r="J165" s="17"/>
      <c r="K165" s="17">
        <v>300</v>
      </c>
      <c r="L165" s="17">
        <v>2271462.07455</v>
      </c>
      <c r="M165" s="17"/>
      <c r="N165" s="17"/>
      <c r="O165" s="17"/>
      <c r="P165" s="17"/>
      <c r="Q165" s="17"/>
      <c r="R165" s="17"/>
      <c r="S165" s="17"/>
      <c r="T165" s="17"/>
      <c r="U165" s="17"/>
      <c r="V165" s="17"/>
    </row>
    <row r="166" spans="1:26" s="6" customFormat="1" ht="17.25" customHeight="1" x14ac:dyDescent="0.25">
      <c r="A166" s="13">
        <v>139</v>
      </c>
      <c r="B166" s="23">
        <v>2</v>
      </c>
      <c r="C166" s="3" t="s">
        <v>122</v>
      </c>
      <c r="D166" s="24">
        <f t="shared" si="43"/>
        <v>371590.408</v>
      </c>
      <c r="E166" s="24">
        <f t="shared" si="44"/>
        <v>371590.408</v>
      </c>
      <c r="F166" s="17"/>
      <c r="G166" s="17">
        <v>371590.408</v>
      </c>
      <c r="H166" s="20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</row>
    <row r="167" spans="1:26" s="6" customFormat="1" ht="17.25" customHeight="1" x14ac:dyDescent="0.25">
      <c r="A167" s="13">
        <v>140</v>
      </c>
      <c r="B167" s="23">
        <v>3</v>
      </c>
      <c r="C167" s="4" t="s">
        <v>123</v>
      </c>
      <c r="D167" s="24">
        <f t="shared" si="43"/>
        <v>550750.79600000009</v>
      </c>
      <c r="E167" s="24">
        <f t="shared" si="44"/>
        <v>550750.79600000009</v>
      </c>
      <c r="F167" s="16">
        <v>240506.98000000004</v>
      </c>
      <c r="G167" s="15">
        <v>310243.81599999999</v>
      </c>
      <c r="H167" s="16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9"/>
      <c r="V167" s="19"/>
    </row>
    <row r="168" spans="1:26" s="28" customFormat="1" ht="17.25" customHeight="1" x14ac:dyDescent="0.25">
      <c r="A168" s="13">
        <v>141</v>
      </c>
      <c r="B168" s="23">
        <v>4</v>
      </c>
      <c r="C168" s="3" t="s">
        <v>124</v>
      </c>
      <c r="D168" s="24">
        <f t="shared" si="43"/>
        <v>516879.48600000003</v>
      </c>
      <c r="E168" s="24">
        <f t="shared" si="44"/>
        <v>516879.48600000003</v>
      </c>
      <c r="F168" s="16">
        <v>225806.48000000004</v>
      </c>
      <c r="G168" s="16">
        <v>291073.00599999999</v>
      </c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</row>
    <row r="169" spans="1:26" s="6" customFormat="1" ht="17.25" customHeight="1" x14ac:dyDescent="0.25">
      <c r="A169" s="13">
        <v>142</v>
      </c>
      <c r="B169" s="23">
        <v>5</v>
      </c>
      <c r="C169" s="4" t="s">
        <v>125</v>
      </c>
      <c r="D169" s="24">
        <f t="shared" si="43"/>
        <v>252731.38600000003</v>
      </c>
      <c r="E169" s="24">
        <f t="shared" si="44"/>
        <v>252731.38600000003</v>
      </c>
      <c r="F169" s="16"/>
      <c r="G169" s="15">
        <v>252731.38600000003</v>
      </c>
      <c r="H169" s="16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9"/>
      <c r="V169" s="19"/>
    </row>
    <row r="170" spans="1:26" s="28" customFormat="1" ht="17.25" customHeight="1" x14ac:dyDescent="0.25">
      <c r="A170" s="13">
        <v>143</v>
      </c>
      <c r="B170" s="23">
        <v>6</v>
      </c>
      <c r="C170" s="3" t="s">
        <v>126</v>
      </c>
      <c r="D170" s="24">
        <f t="shared" si="43"/>
        <v>238529.872</v>
      </c>
      <c r="E170" s="24">
        <f t="shared" si="44"/>
        <v>238529.872</v>
      </c>
      <c r="F170" s="16"/>
      <c r="G170" s="16"/>
      <c r="H170" s="16">
        <v>238529.872</v>
      </c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</row>
    <row r="171" spans="1:26" s="6" customFormat="1" ht="18" customHeight="1" x14ac:dyDescent="0.25">
      <c r="A171" s="13"/>
      <c r="B171" s="13"/>
      <c r="C171" s="21" t="s">
        <v>129</v>
      </c>
      <c r="D171" s="22">
        <f>SUM(D172:D175)</f>
        <v>10591724.2588</v>
      </c>
      <c r="E171" s="22">
        <f>SUM(E172:E175)</f>
        <v>2287077.2668000003</v>
      </c>
      <c r="F171" s="22">
        <f>SUM(F172:F175)</f>
        <v>285373.83860000002</v>
      </c>
      <c r="G171" s="22">
        <f>SUM(G172:G175)</f>
        <v>663276.87812000001</v>
      </c>
      <c r="H171" s="22">
        <f>SUM(H172:H175)</f>
        <v>872547.57688000007</v>
      </c>
      <c r="I171" s="22">
        <f>SUM(I172:I175)</f>
        <v>0</v>
      </c>
      <c r="J171" s="22">
        <f>SUM(J172:J175)</f>
        <v>465878.97320000001</v>
      </c>
      <c r="K171" s="22">
        <f>SUM(K172:K175)</f>
        <v>2025.3999999999999</v>
      </c>
      <c r="L171" s="22">
        <f>SUM(L172:L175)</f>
        <v>8304646.9920000006</v>
      </c>
      <c r="M171" s="22">
        <f>SUM(M172:M175)</f>
        <v>0</v>
      </c>
      <c r="N171" s="22">
        <f>SUM(N172:N175)</f>
        <v>0</v>
      </c>
      <c r="O171" s="22">
        <f>SUM(O172:O175)</f>
        <v>0</v>
      </c>
      <c r="P171" s="22">
        <f>SUM(P172:P175)</f>
        <v>0</v>
      </c>
      <c r="Q171" s="22">
        <f>SUM(Q172:Q175)</f>
        <v>0</v>
      </c>
      <c r="R171" s="22">
        <f>SUM(R172:R175)</f>
        <v>0</v>
      </c>
      <c r="S171" s="22">
        <f>SUM(S172:S175)</f>
        <v>0</v>
      </c>
      <c r="T171" s="22">
        <f>SUM(T172:T175)</f>
        <v>0</v>
      </c>
      <c r="U171" s="22">
        <f>SUM(U172:U175)</f>
        <v>0</v>
      </c>
      <c r="V171" s="22">
        <f>SUM(V172:V175)</f>
        <v>0</v>
      </c>
      <c r="Z171" s="27"/>
    </row>
    <row r="172" spans="1:26" s="6" customFormat="1" ht="17.25" customHeight="1" x14ac:dyDescent="0.25">
      <c r="A172" s="13">
        <v>144</v>
      </c>
      <c r="B172" s="23">
        <v>1</v>
      </c>
      <c r="C172" s="4" t="s">
        <v>163</v>
      </c>
      <c r="D172" s="24">
        <f t="shared" ref="D172:D175" si="45">E172+L172+N172+P172+R172+T172+V172</f>
        <v>888721.34299999999</v>
      </c>
      <c r="E172" s="24">
        <f t="shared" ref="E172:E175" si="46">F172+G172+H172+I172+J172</f>
        <v>888721.34299999999</v>
      </c>
      <c r="F172" s="16"/>
      <c r="G172" s="15">
        <v>294523.75</v>
      </c>
      <c r="H172" s="16">
        <v>386941.76</v>
      </c>
      <c r="I172" s="15"/>
      <c r="J172" s="15">
        <v>207255.83300000001</v>
      </c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9"/>
      <c r="V172" s="19"/>
    </row>
    <row r="173" spans="1:26" s="28" customFormat="1" ht="17.25" customHeight="1" x14ac:dyDescent="0.25">
      <c r="A173" s="13">
        <v>145</v>
      </c>
      <c r="B173" s="23">
        <v>2</v>
      </c>
      <c r="C173" s="3" t="s">
        <v>164</v>
      </c>
      <c r="D173" s="24">
        <f t="shared" si="45"/>
        <v>2777959.44</v>
      </c>
      <c r="E173" s="24">
        <f t="shared" si="46"/>
        <v>0</v>
      </c>
      <c r="F173" s="16"/>
      <c r="G173" s="16"/>
      <c r="H173" s="16"/>
      <c r="I173" s="16"/>
      <c r="J173" s="16"/>
      <c r="K173" s="16">
        <v>752</v>
      </c>
      <c r="L173" s="16">
        <v>2777959.44</v>
      </c>
      <c r="M173" s="16"/>
      <c r="N173" s="16"/>
      <c r="O173" s="16"/>
      <c r="P173" s="16"/>
      <c r="Q173" s="16"/>
      <c r="R173" s="16"/>
      <c r="S173" s="16"/>
      <c r="T173" s="16"/>
      <c r="U173" s="16"/>
      <c r="V173" s="16"/>
    </row>
    <row r="174" spans="1:26" s="28" customFormat="1" ht="17.25" customHeight="1" x14ac:dyDescent="0.25">
      <c r="A174" s="13">
        <v>146</v>
      </c>
      <c r="B174" s="23">
        <v>3</v>
      </c>
      <c r="C174" s="3" t="s">
        <v>177</v>
      </c>
      <c r="D174" s="24">
        <f t="shared" ref="D174" si="47">E174+L174+N174+P174+R174+T174+V174</f>
        <v>3480347.8658000003</v>
      </c>
      <c r="E174" s="24">
        <f t="shared" ref="E174" si="48">F174+G174+H174+I174+J174</f>
        <v>1398355.9238000002</v>
      </c>
      <c r="F174" s="16">
        <v>285373.83860000002</v>
      </c>
      <c r="G174" s="16">
        <v>368753.12812000001</v>
      </c>
      <c r="H174" s="16">
        <v>485605.81688000006</v>
      </c>
      <c r="I174" s="16"/>
      <c r="J174" s="16">
        <v>258623.14020000002</v>
      </c>
      <c r="K174" s="16">
        <v>563.6</v>
      </c>
      <c r="L174" s="16">
        <v>2081991.942</v>
      </c>
      <c r="M174" s="16"/>
      <c r="N174" s="16"/>
      <c r="O174" s="16"/>
      <c r="P174" s="16"/>
      <c r="Q174" s="16"/>
      <c r="R174" s="16"/>
      <c r="S174" s="16"/>
      <c r="T174" s="16"/>
      <c r="U174" s="16"/>
      <c r="V174" s="16"/>
    </row>
    <row r="175" spans="1:26" s="28" customFormat="1" ht="17.25" customHeight="1" x14ac:dyDescent="0.25">
      <c r="A175" s="13">
        <v>147</v>
      </c>
      <c r="B175" s="23">
        <v>4</v>
      </c>
      <c r="C175" s="3" t="s">
        <v>130</v>
      </c>
      <c r="D175" s="24">
        <f t="shared" si="45"/>
        <v>3444695.61</v>
      </c>
      <c r="E175" s="24">
        <f t="shared" si="46"/>
        <v>0</v>
      </c>
      <c r="F175" s="16"/>
      <c r="G175" s="16"/>
      <c r="H175" s="16"/>
      <c r="I175" s="16"/>
      <c r="J175" s="16"/>
      <c r="K175" s="16">
        <v>709.8</v>
      </c>
      <c r="L175" s="16">
        <v>3444695.61</v>
      </c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6"/>
    </row>
    <row r="176" spans="1:26" s="6" customFormat="1" ht="33" customHeight="1" x14ac:dyDescent="0.25">
      <c r="A176" s="13"/>
      <c r="B176" s="13"/>
      <c r="C176" s="21" t="s">
        <v>127</v>
      </c>
      <c r="D176" s="22">
        <f>D177</f>
        <v>2622807.4500000002</v>
      </c>
      <c r="E176" s="22">
        <f t="shared" ref="E176:V176" si="49">E177</f>
        <v>0</v>
      </c>
      <c r="F176" s="22">
        <f t="shared" si="49"/>
        <v>0</v>
      </c>
      <c r="G176" s="22">
        <f t="shared" si="49"/>
        <v>0</v>
      </c>
      <c r="H176" s="22">
        <f t="shared" si="49"/>
        <v>0</v>
      </c>
      <c r="I176" s="22">
        <f t="shared" si="49"/>
        <v>0</v>
      </c>
      <c r="J176" s="22">
        <f t="shared" si="49"/>
        <v>0</v>
      </c>
      <c r="K176" s="22">
        <f t="shared" si="49"/>
        <v>710</v>
      </c>
      <c r="L176" s="22">
        <f t="shared" si="49"/>
        <v>2622807.4500000002</v>
      </c>
      <c r="M176" s="22">
        <f t="shared" si="49"/>
        <v>0</v>
      </c>
      <c r="N176" s="22">
        <f t="shared" si="49"/>
        <v>0</v>
      </c>
      <c r="O176" s="22">
        <f t="shared" si="49"/>
        <v>0</v>
      </c>
      <c r="P176" s="22">
        <f t="shared" si="49"/>
        <v>0</v>
      </c>
      <c r="Q176" s="22">
        <f t="shared" si="49"/>
        <v>0</v>
      </c>
      <c r="R176" s="22">
        <f t="shared" si="49"/>
        <v>0</v>
      </c>
      <c r="S176" s="22">
        <f t="shared" si="49"/>
        <v>0</v>
      </c>
      <c r="T176" s="22">
        <f t="shared" si="49"/>
        <v>0</v>
      </c>
      <c r="U176" s="22">
        <f t="shared" si="49"/>
        <v>0</v>
      </c>
      <c r="V176" s="22">
        <f t="shared" si="49"/>
        <v>0</v>
      </c>
      <c r="Z176" s="27"/>
    </row>
    <row r="177" spans="1:26" s="6" customFormat="1" ht="17.25" customHeight="1" x14ac:dyDescent="0.25">
      <c r="A177" s="13">
        <v>148</v>
      </c>
      <c r="B177" s="23">
        <v>1</v>
      </c>
      <c r="C177" s="3" t="s">
        <v>128</v>
      </c>
      <c r="D177" s="24">
        <f>E177+L177+N177+P177+R177+T177+V177</f>
        <v>2622807.4500000002</v>
      </c>
      <c r="E177" s="24">
        <f>F177+G177+H177+I177+J177</f>
        <v>0</v>
      </c>
      <c r="F177" s="17"/>
      <c r="G177" s="17"/>
      <c r="H177" s="20"/>
      <c r="I177" s="17"/>
      <c r="J177" s="17"/>
      <c r="K177" s="17">
        <v>710</v>
      </c>
      <c r="L177" s="17">
        <v>2622807.4500000002</v>
      </c>
      <c r="M177" s="17"/>
      <c r="N177" s="17"/>
      <c r="O177" s="17"/>
      <c r="P177" s="17"/>
      <c r="Q177" s="17"/>
      <c r="R177" s="17"/>
      <c r="S177" s="17"/>
      <c r="T177" s="17"/>
      <c r="U177" s="17"/>
      <c r="V177" s="17"/>
    </row>
    <row r="178" spans="1:26" s="6" customFormat="1" ht="33" customHeight="1" x14ac:dyDescent="0.25">
      <c r="A178" s="13"/>
      <c r="B178" s="13"/>
      <c r="C178" s="21" t="s">
        <v>131</v>
      </c>
      <c r="D178" s="22">
        <f t="shared" ref="D178:V178" si="50">SUM(D179:D180)</f>
        <v>2608757.9900000002</v>
      </c>
      <c r="E178" s="22">
        <f t="shared" si="50"/>
        <v>746232.23</v>
      </c>
      <c r="F178" s="22">
        <f t="shared" si="50"/>
        <v>285510.88</v>
      </c>
      <c r="G178" s="22">
        <f t="shared" si="50"/>
        <v>203065.19</v>
      </c>
      <c r="H178" s="22">
        <f t="shared" si="50"/>
        <v>0</v>
      </c>
      <c r="I178" s="22">
        <f t="shared" si="50"/>
        <v>0</v>
      </c>
      <c r="J178" s="22">
        <f t="shared" si="50"/>
        <v>257656.16</v>
      </c>
      <c r="K178" s="22">
        <f t="shared" si="50"/>
        <v>504.19</v>
      </c>
      <c r="L178" s="22">
        <f t="shared" si="50"/>
        <v>1862525.76</v>
      </c>
      <c r="M178" s="22">
        <f t="shared" si="50"/>
        <v>0</v>
      </c>
      <c r="N178" s="22">
        <f t="shared" si="50"/>
        <v>0</v>
      </c>
      <c r="O178" s="22">
        <f t="shared" si="50"/>
        <v>0</v>
      </c>
      <c r="P178" s="22">
        <f t="shared" si="50"/>
        <v>0</v>
      </c>
      <c r="Q178" s="22">
        <f t="shared" si="50"/>
        <v>0</v>
      </c>
      <c r="R178" s="22">
        <f t="shared" si="50"/>
        <v>0</v>
      </c>
      <c r="S178" s="22">
        <f t="shared" si="50"/>
        <v>0</v>
      </c>
      <c r="T178" s="22">
        <f t="shared" si="50"/>
        <v>0</v>
      </c>
      <c r="U178" s="22">
        <f t="shared" si="50"/>
        <v>0</v>
      </c>
      <c r="V178" s="22">
        <f t="shared" si="50"/>
        <v>0</v>
      </c>
      <c r="Z178" s="27"/>
    </row>
    <row r="179" spans="1:26" s="6" customFormat="1" ht="17.25" customHeight="1" x14ac:dyDescent="0.25">
      <c r="A179" s="13">
        <v>149</v>
      </c>
      <c r="B179" s="23">
        <v>1</v>
      </c>
      <c r="C179" s="4" t="s">
        <v>165</v>
      </c>
      <c r="D179" s="24">
        <f t="shared" ref="D179:D180" si="51">E179+L179+N179+P179+R179+T179+V179</f>
        <v>746232.23</v>
      </c>
      <c r="E179" s="24">
        <f t="shared" ref="E179:E180" si="52">F179+G179+H179+I179+J179</f>
        <v>746232.23</v>
      </c>
      <c r="F179" s="16">
        <v>285510.88</v>
      </c>
      <c r="G179" s="15">
        <v>203065.19</v>
      </c>
      <c r="H179" s="16"/>
      <c r="I179" s="15"/>
      <c r="J179" s="15">
        <v>257656.16</v>
      </c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9"/>
      <c r="V179" s="19"/>
    </row>
    <row r="180" spans="1:26" s="28" customFormat="1" ht="17.25" customHeight="1" x14ac:dyDescent="0.25">
      <c r="A180" s="13">
        <v>150</v>
      </c>
      <c r="B180" s="23">
        <v>2</v>
      </c>
      <c r="C180" s="3" t="s">
        <v>171</v>
      </c>
      <c r="D180" s="24">
        <f t="shared" si="51"/>
        <v>1862525.76</v>
      </c>
      <c r="E180" s="24">
        <f t="shared" si="52"/>
        <v>0</v>
      </c>
      <c r="F180" s="16"/>
      <c r="G180" s="16"/>
      <c r="H180" s="16"/>
      <c r="I180" s="16"/>
      <c r="J180" s="16"/>
      <c r="K180" s="16">
        <v>504.19</v>
      </c>
      <c r="L180" s="16">
        <v>1862525.76</v>
      </c>
      <c r="M180" s="16"/>
      <c r="N180" s="16"/>
      <c r="O180" s="16"/>
      <c r="P180" s="16"/>
      <c r="Q180" s="16"/>
      <c r="R180" s="16"/>
      <c r="S180" s="16"/>
      <c r="T180" s="16"/>
      <c r="U180" s="16"/>
      <c r="V180" s="16"/>
    </row>
    <row r="181" spans="1:26" s="6" customFormat="1" ht="33" customHeight="1" x14ac:dyDescent="0.25">
      <c r="A181" s="13"/>
      <c r="B181" s="13"/>
      <c r="C181" s="21" t="s">
        <v>132</v>
      </c>
      <c r="D181" s="22">
        <f>D182</f>
        <v>1883988.45</v>
      </c>
      <c r="E181" s="22">
        <f t="shared" ref="E181:V181" si="53">E182</f>
        <v>0</v>
      </c>
      <c r="F181" s="22">
        <f t="shared" si="53"/>
        <v>0</v>
      </c>
      <c r="G181" s="22">
        <f t="shared" si="53"/>
        <v>0</v>
      </c>
      <c r="H181" s="22">
        <f t="shared" si="53"/>
        <v>0</v>
      </c>
      <c r="I181" s="22">
        <f t="shared" si="53"/>
        <v>0</v>
      </c>
      <c r="J181" s="22">
        <f t="shared" si="53"/>
        <v>0</v>
      </c>
      <c r="K181" s="22">
        <f t="shared" si="53"/>
        <v>500</v>
      </c>
      <c r="L181" s="22">
        <f t="shared" si="53"/>
        <v>1883988.45</v>
      </c>
      <c r="M181" s="22">
        <f t="shared" si="53"/>
        <v>0</v>
      </c>
      <c r="N181" s="22">
        <f t="shared" si="53"/>
        <v>0</v>
      </c>
      <c r="O181" s="22">
        <f t="shared" si="53"/>
        <v>0</v>
      </c>
      <c r="P181" s="22">
        <f t="shared" si="53"/>
        <v>0</v>
      </c>
      <c r="Q181" s="22">
        <f t="shared" si="53"/>
        <v>0</v>
      </c>
      <c r="R181" s="22">
        <f t="shared" si="53"/>
        <v>0</v>
      </c>
      <c r="S181" s="22">
        <f t="shared" si="53"/>
        <v>0</v>
      </c>
      <c r="T181" s="22">
        <f t="shared" si="53"/>
        <v>0</v>
      </c>
      <c r="U181" s="22">
        <f t="shared" si="53"/>
        <v>0</v>
      </c>
      <c r="V181" s="22">
        <f t="shared" si="53"/>
        <v>0</v>
      </c>
      <c r="Z181" s="27"/>
    </row>
    <row r="182" spans="1:26" s="6" customFormat="1" ht="17.25" customHeight="1" x14ac:dyDescent="0.25">
      <c r="A182" s="13">
        <v>151</v>
      </c>
      <c r="B182" s="23">
        <v>1</v>
      </c>
      <c r="C182" s="45" t="s">
        <v>169</v>
      </c>
      <c r="D182" s="24">
        <f t="shared" ref="D182" si="54">E182+L182+N182+P182+R182+T182+V182</f>
        <v>1883988.45</v>
      </c>
      <c r="E182" s="24">
        <f t="shared" ref="E182" si="55">F182+G182+H182+I182+J182</f>
        <v>0</v>
      </c>
      <c r="F182" s="46"/>
      <c r="G182" s="17"/>
      <c r="H182" s="17"/>
      <c r="I182" s="17"/>
      <c r="J182" s="17"/>
      <c r="K182" s="17">
        <v>500</v>
      </c>
      <c r="L182" s="17">
        <v>1883988.45</v>
      </c>
      <c r="M182" s="17"/>
      <c r="N182" s="17"/>
      <c r="O182" s="17"/>
      <c r="P182" s="17"/>
      <c r="Q182" s="17"/>
      <c r="R182" s="17"/>
      <c r="S182" s="17"/>
      <c r="T182" s="17"/>
      <c r="U182" s="17"/>
      <c r="V182" s="17"/>
    </row>
    <row r="183" spans="1:26" s="6" customFormat="1" ht="33" customHeight="1" x14ac:dyDescent="0.25">
      <c r="A183" s="13"/>
      <c r="B183" s="13"/>
      <c r="C183" s="21" t="s">
        <v>133</v>
      </c>
      <c r="D183" s="22">
        <f>SUM(D184:D184)</f>
        <v>215371.63</v>
      </c>
      <c r="E183" s="22">
        <f>SUM(E184:E184)</f>
        <v>215371.63</v>
      </c>
      <c r="F183" s="22">
        <f>SUM(F184:F184)</f>
        <v>0</v>
      </c>
      <c r="G183" s="22">
        <f>SUM(G184:G184)</f>
        <v>0</v>
      </c>
      <c r="H183" s="22">
        <f>SUM(H184:H184)</f>
        <v>215371.63</v>
      </c>
      <c r="I183" s="22">
        <f>SUM(I184:I184)</f>
        <v>0</v>
      </c>
      <c r="J183" s="22">
        <f>SUM(J184:J184)</f>
        <v>0</v>
      </c>
      <c r="K183" s="22">
        <f>SUM(K184:K184)</f>
        <v>0</v>
      </c>
      <c r="L183" s="22">
        <f>SUM(L184:L184)</f>
        <v>0</v>
      </c>
      <c r="M183" s="22">
        <f>SUM(M184:M184)</f>
        <v>0</v>
      </c>
      <c r="N183" s="22">
        <f>SUM(N184:N184)</f>
        <v>0</v>
      </c>
      <c r="O183" s="22">
        <f>SUM(O184:O184)</f>
        <v>0</v>
      </c>
      <c r="P183" s="22">
        <f>SUM(P184:P184)</f>
        <v>0</v>
      </c>
      <c r="Q183" s="22">
        <f>SUM(Q184:Q184)</f>
        <v>0</v>
      </c>
      <c r="R183" s="22">
        <f>SUM(R184:R184)</f>
        <v>0</v>
      </c>
      <c r="S183" s="22">
        <f>SUM(S184:S184)</f>
        <v>0</v>
      </c>
      <c r="T183" s="22">
        <f>SUM(T184:T184)</f>
        <v>0</v>
      </c>
      <c r="U183" s="22">
        <f>SUM(U184:U184)</f>
        <v>0</v>
      </c>
      <c r="V183" s="22">
        <f>SUM(V184:V184)</f>
        <v>0</v>
      </c>
      <c r="Z183" s="27"/>
    </row>
    <row r="184" spans="1:26" s="6" customFormat="1" ht="17.25" customHeight="1" x14ac:dyDescent="0.25">
      <c r="A184" s="13">
        <v>152</v>
      </c>
      <c r="B184" s="23">
        <v>1</v>
      </c>
      <c r="C184" s="3" t="s">
        <v>166</v>
      </c>
      <c r="D184" s="24">
        <f t="shared" ref="D184" si="56">E184+L184+N184+P184+R184+T184+V184</f>
        <v>215371.63</v>
      </c>
      <c r="E184" s="24">
        <f t="shared" ref="E184" si="57">F184+G184+H184+I184+J184</f>
        <v>215371.63</v>
      </c>
      <c r="F184" s="17"/>
      <c r="G184" s="17"/>
      <c r="H184" s="20">
        <v>215371.63</v>
      </c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</row>
    <row r="185" spans="1:26" s="6" customFormat="1" ht="33" customHeight="1" x14ac:dyDescent="0.25">
      <c r="A185" s="13"/>
      <c r="B185" s="13"/>
      <c r="C185" s="21" t="s">
        <v>134</v>
      </c>
      <c r="D185" s="22">
        <f>D186</f>
        <v>2003137.06</v>
      </c>
      <c r="E185" s="22">
        <f t="shared" ref="E185:V185" si="58">E186</f>
        <v>2003137.06</v>
      </c>
      <c r="F185" s="22">
        <f t="shared" si="58"/>
        <v>0</v>
      </c>
      <c r="G185" s="22">
        <f t="shared" si="58"/>
        <v>2003137.06</v>
      </c>
      <c r="H185" s="22">
        <f t="shared" si="58"/>
        <v>0</v>
      </c>
      <c r="I185" s="22">
        <f t="shared" si="58"/>
        <v>0</v>
      </c>
      <c r="J185" s="22">
        <f t="shared" si="58"/>
        <v>0</v>
      </c>
      <c r="K185" s="22">
        <f t="shared" si="58"/>
        <v>0</v>
      </c>
      <c r="L185" s="22">
        <f t="shared" si="58"/>
        <v>0</v>
      </c>
      <c r="M185" s="22">
        <f t="shared" si="58"/>
        <v>0</v>
      </c>
      <c r="N185" s="22">
        <f t="shared" si="58"/>
        <v>0</v>
      </c>
      <c r="O185" s="22">
        <f t="shared" si="58"/>
        <v>0</v>
      </c>
      <c r="P185" s="22">
        <f t="shared" si="58"/>
        <v>0</v>
      </c>
      <c r="Q185" s="22">
        <f t="shared" si="58"/>
        <v>0</v>
      </c>
      <c r="R185" s="22">
        <f t="shared" si="58"/>
        <v>0</v>
      </c>
      <c r="S185" s="22">
        <f t="shared" si="58"/>
        <v>0</v>
      </c>
      <c r="T185" s="22">
        <f t="shared" si="58"/>
        <v>0</v>
      </c>
      <c r="U185" s="22">
        <f t="shared" si="58"/>
        <v>0</v>
      </c>
      <c r="V185" s="22">
        <f t="shared" si="58"/>
        <v>0</v>
      </c>
      <c r="Z185" s="27"/>
    </row>
    <row r="186" spans="1:26" s="6" customFormat="1" ht="16.149999999999999" customHeight="1" x14ac:dyDescent="0.25">
      <c r="A186" s="13">
        <v>153</v>
      </c>
      <c r="B186" s="23">
        <v>1</v>
      </c>
      <c r="C186" s="3" t="s">
        <v>173</v>
      </c>
      <c r="D186" s="24">
        <f>E186+L186+N186+P186+R186+T186+V186</f>
        <v>2003137.06</v>
      </c>
      <c r="E186" s="24">
        <f>F186+G186+H186+I186+J186</f>
        <v>2003137.06</v>
      </c>
      <c r="F186" s="17"/>
      <c r="G186" s="17">
        <v>2003137.06</v>
      </c>
      <c r="H186" s="20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</row>
    <row r="187" spans="1:26" s="6" customFormat="1" ht="33" customHeight="1" x14ac:dyDescent="0.25">
      <c r="A187" s="13"/>
      <c r="B187" s="13"/>
      <c r="C187" s="21" t="s">
        <v>135</v>
      </c>
      <c r="D187" s="22">
        <f t="shared" ref="D187:V187" si="59">SUM(D188:D190)</f>
        <v>6981839.5500000007</v>
      </c>
      <c r="E187" s="22">
        <f t="shared" si="59"/>
        <v>0</v>
      </c>
      <c r="F187" s="22">
        <f t="shared" si="59"/>
        <v>0</v>
      </c>
      <c r="G187" s="22">
        <f t="shared" si="59"/>
        <v>0</v>
      </c>
      <c r="H187" s="22">
        <f t="shared" si="59"/>
        <v>0</v>
      </c>
      <c r="I187" s="22">
        <f t="shared" si="59"/>
        <v>0</v>
      </c>
      <c r="J187" s="22">
        <f t="shared" si="59"/>
        <v>0</v>
      </c>
      <c r="K187" s="22">
        <f t="shared" si="59"/>
        <v>1890</v>
      </c>
      <c r="L187" s="22">
        <f t="shared" si="59"/>
        <v>6981839.5500000007</v>
      </c>
      <c r="M187" s="22">
        <f t="shared" si="59"/>
        <v>0</v>
      </c>
      <c r="N187" s="22">
        <f t="shared" si="59"/>
        <v>0</v>
      </c>
      <c r="O187" s="22">
        <f t="shared" si="59"/>
        <v>0</v>
      </c>
      <c r="P187" s="22">
        <f t="shared" si="59"/>
        <v>0</v>
      </c>
      <c r="Q187" s="22">
        <f t="shared" si="59"/>
        <v>0</v>
      </c>
      <c r="R187" s="22">
        <f t="shared" si="59"/>
        <v>0</v>
      </c>
      <c r="S187" s="22">
        <f t="shared" si="59"/>
        <v>0</v>
      </c>
      <c r="T187" s="22">
        <f t="shared" si="59"/>
        <v>0</v>
      </c>
      <c r="U187" s="22">
        <f t="shared" si="59"/>
        <v>0</v>
      </c>
      <c r="V187" s="22">
        <f t="shared" si="59"/>
        <v>0</v>
      </c>
      <c r="Z187" s="27"/>
    </row>
    <row r="188" spans="1:26" s="6" customFormat="1" ht="17.25" customHeight="1" x14ac:dyDescent="0.25">
      <c r="A188" s="13">
        <v>154</v>
      </c>
      <c r="B188" s="23">
        <v>1</v>
      </c>
      <c r="C188" s="3" t="s">
        <v>136</v>
      </c>
      <c r="D188" s="24">
        <f>E188+L188+N188+P188+R188+T188+V188</f>
        <v>1654954.56</v>
      </c>
      <c r="E188" s="24">
        <f>F188+G188+H188+I188+J188</f>
        <v>0</v>
      </c>
      <c r="F188" s="17"/>
      <c r="G188" s="17"/>
      <c r="H188" s="20"/>
      <c r="I188" s="17"/>
      <c r="J188" s="17"/>
      <c r="K188" s="17">
        <v>448</v>
      </c>
      <c r="L188" s="17">
        <v>1654954.56</v>
      </c>
      <c r="M188" s="17"/>
      <c r="N188" s="17"/>
      <c r="O188" s="17"/>
      <c r="P188" s="17"/>
      <c r="Q188" s="17"/>
      <c r="R188" s="17"/>
      <c r="S188" s="17"/>
      <c r="T188" s="17"/>
      <c r="U188" s="17"/>
      <c r="V188" s="17"/>
    </row>
    <row r="189" spans="1:26" s="6" customFormat="1" ht="17.25" customHeight="1" x14ac:dyDescent="0.25">
      <c r="A189" s="13">
        <v>155</v>
      </c>
      <c r="B189" s="23">
        <v>2</v>
      </c>
      <c r="C189" s="3" t="s">
        <v>178</v>
      </c>
      <c r="D189" s="24">
        <f>L189</f>
        <v>2327279.85</v>
      </c>
      <c r="E189" s="24">
        <f>F189+G189+H189+I189+J189</f>
        <v>0</v>
      </c>
      <c r="F189" s="17"/>
      <c r="G189" s="17"/>
      <c r="H189" s="20"/>
      <c r="I189" s="17"/>
      <c r="J189" s="17"/>
      <c r="K189" s="17">
        <v>630</v>
      </c>
      <c r="L189" s="17">
        <v>2327279.85</v>
      </c>
      <c r="M189" s="17"/>
      <c r="N189" s="17"/>
      <c r="O189" s="17"/>
      <c r="P189" s="17"/>
      <c r="Q189" s="17"/>
      <c r="R189" s="17"/>
      <c r="S189" s="17"/>
      <c r="T189" s="17"/>
      <c r="U189" s="17"/>
      <c r="V189" s="17"/>
    </row>
    <row r="190" spans="1:26" s="6" customFormat="1" ht="17.25" customHeight="1" x14ac:dyDescent="0.25">
      <c r="A190" s="13">
        <v>156</v>
      </c>
      <c r="B190" s="23">
        <v>3</v>
      </c>
      <c r="C190" s="47" t="s">
        <v>170</v>
      </c>
      <c r="D190" s="24">
        <f t="shared" ref="D190" si="60">E190+L190+N190+P190+R190+T190+V190</f>
        <v>2999605.14</v>
      </c>
      <c r="E190" s="24">
        <f t="shared" ref="E190" si="61">F190+G190+H190+I190+J190</f>
        <v>0</v>
      </c>
      <c r="F190" s="46"/>
      <c r="G190" s="44"/>
      <c r="H190" s="46"/>
      <c r="I190" s="46"/>
      <c r="J190" s="46"/>
      <c r="K190" s="46">
        <v>812</v>
      </c>
      <c r="L190" s="46">
        <v>2999605.14</v>
      </c>
      <c r="M190" s="46"/>
      <c r="N190" s="46"/>
      <c r="O190" s="46"/>
      <c r="P190" s="46"/>
      <c r="Q190" s="46"/>
      <c r="R190" s="46"/>
      <c r="S190" s="46"/>
      <c r="T190" s="46"/>
      <c r="U190" s="17"/>
      <c r="V190" s="17"/>
    </row>
    <row r="192" spans="1:26" s="52" customFormat="1" ht="48.75" customHeight="1" x14ac:dyDescent="0.25">
      <c r="A192" s="48"/>
      <c r="B192" s="49" t="s">
        <v>200</v>
      </c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50"/>
      <c r="S192" s="51"/>
      <c r="T192" s="50"/>
    </row>
    <row r="193" spans="1:20" s="52" customFormat="1" ht="12.75" customHeight="1" x14ac:dyDescent="0.25">
      <c r="A193" s="48"/>
      <c r="B193" s="53" t="s">
        <v>205</v>
      </c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4"/>
      <c r="S193" s="55"/>
      <c r="T193" s="54"/>
    </row>
    <row r="194" spans="1:20" s="52" customFormat="1" x14ac:dyDescent="0.25">
      <c r="A194" s="48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4"/>
      <c r="S194" s="55"/>
      <c r="T194" s="54"/>
    </row>
  </sheetData>
  <autoFilter ref="A9:X190"/>
  <mergeCells count="17">
    <mergeCell ref="B192:Q192"/>
    <mergeCell ref="B193:Q194"/>
    <mergeCell ref="C1:R1"/>
    <mergeCell ref="C2:R2"/>
    <mergeCell ref="C3:R3"/>
    <mergeCell ref="A5:B8"/>
    <mergeCell ref="C5:C8"/>
    <mergeCell ref="D5:D7"/>
    <mergeCell ref="E5:V5"/>
    <mergeCell ref="E6:E7"/>
    <mergeCell ref="F6:J6"/>
    <mergeCell ref="K6:L7"/>
    <mergeCell ref="M6:N7"/>
    <mergeCell ref="O6:P7"/>
    <mergeCell ref="Q6:R7"/>
    <mergeCell ref="S6:T7"/>
    <mergeCell ref="U6:V7"/>
  </mergeCells>
  <conditionalFormatting sqref="C38">
    <cfRule type="duplicateValues" dxfId="43" priority="72"/>
  </conditionalFormatting>
  <conditionalFormatting sqref="C33">
    <cfRule type="duplicateValues" dxfId="42" priority="52"/>
  </conditionalFormatting>
  <conditionalFormatting sqref="C35:C36">
    <cfRule type="duplicateValues" dxfId="41" priority="51"/>
  </conditionalFormatting>
  <conditionalFormatting sqref="C37">
    <cfRule type="duplicateValues" dxfId="40" priority="50"/>
  </conditionalFormatting>
  <conditionalFormatting sqref="C68">
    <cfRule type="duplicateValues" dxfId="39" priority="47"/>
  </conditionalFormatting>
  <conditionalFormatting sqref="C12">
    <cfRule type="duplicateValues" dxfId="38" priority="46"/>
  </conditionalFormatting>
  <conditionalFormatting sqref="C13">
    <cfRule type="duplicateValues" dxfId="37" priority="45"/>
  </conditionalFormatting>
  <conditionalFormatting sqref="C14">
    <cfRule type="duplicateValues" dxfId="36" priority="44"/>
  </conditionalFormatting>
  <conditionalFormatting sqref="C11">
    <cfRule type="duplicateValues" dxfId="35" priority="43"/>
  </conditionalFormatting>
  <conditionalFormatting sqref="C36">
    <cfRule type="duplicateValues" dxfId="34" priority="41"/>
  </conditionalFormatting>
  <conditionalFormatting sqref="C73">
    <cfRule type="duplicateValues" dxfId="33" priority="40"/>
  </conditionalFormatting>
  <conditionalFormatting sqref="C76">
    <cfRule type="duplicateValues" dxfId="32" priority="39"/>
  </conditionalFormatting>
  <conditionalFormatting sqref="C135">
    <cfRule type="duplicateValues" dxfId="31" priority="38"/>
  </conditionalFormatting>
  <conditionalFormatting sqref="C82">
    <cfRule type="duplicateValues" dxfId="30" priority="37"/>
  </conditionalFormatting>
  <conditionalFormatting sqref="C147">
    <cfRule type="duplicateValues" dxfId="29" priority="36"/>
  </conditionalFormatting>
  <conditionalFormatting sqref="C150">
    <cfRule type="duplicateValues" dxfId="28" priority="34"/>
  </conditionalFormatting>
  <conditionalFormatting sqref="C153">
    <cfRule type="duplicateValues" dxfId="27" priority="33"/>
  </conditionalFormatting>
  <conditionalFormatting sqref="C159">
    <cfRule type="duplicateValues" dxfId="26" priority="32"/>
  </conditionalFormatting>
  <conditionalFormatting sqref="C164">
    <cfRule type="duplicateValues" dxfId="25" priority="31"/>
  </conditionalFormatting>
  <conditionalFormatting sqref="C176">
    <cfRule type="duplicateValues" dxfId="24" priority="30"/>
  </conditionalFormatting>
  <conditionalFormatting sqref="C171">
    <cfRule type="duplicateValues" dxfId="23" priority="29"/>
  </conditionalFormatting>
  <conditionalFormatting sqref="C178">
    <cfRule type="duplicateValues" dxfId="22" priority="28"/>
  </conditionalFormatting>
  <conditionalFormatting sqref="C181">
    <cfRule type="duplicateValues" dxfId="21" priority="27"/>
  </conditionalFormatting>
  <conditionalFormatting sqref="C183">
    <cfRule type="duplicateValues" dxfId="20" priority="26"/>
  </conditionalFormatting>
  <conditionalFormatting sqref="C185">
    <cfRule type="duplicateValues" dxfId="19" priority="25"/>
  </conditionalFormatting>
  <conditionalFormatting sqref="C187">
    <cfRule type="duplicateValues" dxfId="18" priority="24"/>
  </conditionalFormatting>
  <conditionalFormatting sqref="C16">
    <cfRule type="duplicateValues" dxfId="17" priority="22"/>
  </conditionalFormatting>
  <conditionalFormatting sqref="C145">
    <cfRule type="duplicateValues" dxfId="16" priority="21"/>
  </conditionalFormatting>
  <conditionalFormatting sqref="C34:C37">
    <cfRule type="duplicateValues" dxfId="15" priority="260"/>
  </conditionalFormatting>
  <conditionalFormatting sqref="C15:C16">
    <cfRule type="duplicateValues" dxfId="14" priority="261"/>
  </conditionalFormatting>
  <conditionalFormatting sqref="C142">
    <cfRule type="duplicateValues" dxfId="13" priority="15"/>
  </conditionalFormatting>
  <conditionalFormatting sqref="C182">
    <cfRule type="duplicateValues" dxfId="12" priority="9"/>
  </conditionalFormatting>
  <conditionalFormatting sqref="C182">
    <cfRule type="duplicateValues" dxfId="11" priority="10"/>
    <cfRule type="duplicateValues" dxfId="10" priority="11"/>
  </conditionalFormatting>
  <conditionalFormatting sqref="C182">
    <cfRule type="duplicateValues" dxfId="9" priority="12"/>
  </conditionalFormatting>
  <conditionalFormatting sqref="C182">
    <cfRule type="duplicateValues" dxfId="8" priority="13"/>
    <cfRule type="duplicateValues" dxfId="7" priority="14"/>
  </conditionalFormatting>
  <conditionalFormatting sqref="C190">
    <cfRule type="duplicateValues" dxfId="6" priority="7"/>
  </conditionalFormatting>
  <conditionalFormatting sqref="C190">
    <cfRule type="duplicateValues" dxfId="5" priority="8"/>
  </conditionalFormatting>
  <conditionalFormatting sqref="C133">
    <cfRule type="duplicateValues" dxfId="4" priority="5"/>
  </conditionalFormatting>
  <conditionalFormatting sqref="C133">
    <cfRule type="duplicateValues" dxfId="3" priority="3"/>
    <cfRule type="duplicateValues" dxfId="2" priority="4"/>
  </conditionalFormatting>
  <conditionalFormatting sqref="C192:C194">
    <cfRule type="duplicateValues" dxfId="1" priority="2"/>
  </conditionalFormatting>
  <conditionalFormatting sqref="C1:C3">
    <cfRule type="duplicateValues" dxfId="0" priority="1"/>
  </conditionalFormatting>
  <pageMargins left="0.31496062992125984" right="0.31496062992125984" top="0" bottom="0" header="0.31496062992125984" footer="0.31496062992125984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2022-09-06T10:40:05Z</dcterms:modified>
</cp:coreProperties>
</file>